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23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9" i="1" l="1"/>
  <c r="D10" i="1"/>
  <c r="D14" i="1"/>
  <c r="D16" i="1"/>
  <c r="D13" i="1"/>
  <c r="D12" i="1"/>
  <c r="D11" i="1"/>
  <c r="D32" i="1"/>
  <c r="D31" i="1"/>
  <c r="D30" i="1"/>
  <c r="D33" i="1"/>
  <c r="D35" i="1"/>
</calcChain>
</file>

<file path=xl/sharedStrings.xml><?xml version="1.0" encoding="utf-8"?>
<sst xmlns="http://schemas.openxmlformats.org/spreadsheetml/2006/main" count="59" uniqueCount="36">
  <si>
    <t>TT</t>
  </si>
  <si>
    <t>ĐƠN VỊ LẬP DỰ TOÁN</t>
  </si>
  <si>
    <t>TRUNG TÂM KTĐC&amp;CNTT</t>
  </si>
  <si>
    <t>PHÓ GIÁM ĐỐC PHỤ TRÁCH</t>
  </si>
  <si>
    <t>Đoàn Văn Nam</t>
  </si>
  <si>
    <t>Hà Tĩnh, ngày 25 tháng 4 năm 2017</t>
  </si>
  <si>
    <t xml:space="preserve">        Căn cứ Nghị định số 191/2013/NĐ-CP ngày 21/11/2013 của Chính phủ quy định chi tiết về tài chính Công đoàn;</t>
  </si>
  <si>
    <t>Nội dung diển giải</t>
  </si>
  <si>
    <t>Ghi chú</t>
  </si>
  <si>
    <t>Quyền lợi khác</t>
  </si>
  <si>
    <t>Tỷ lệ đóng nộp của ĐV sử dụng lao động</t>
  </si>
  <si>
    <t>Thành tiền 
(đồng)</t>
  </si>
  <si>
    <t>*Kinh phí công đoàn</t>
  </si>
  <si>
    <t>*Bảo hiểm thất nghiệp</t>
  </si>
  <si>
    <t>*Bảo hiểm y tế</t>
  </si>
  <si>
    <t xml:space="preserve"> Tổng tiền lương tháng cho  1 LĐPT</t>
  </si>
  <si>
    <t xml:space="preserve"> Số ngày công chế độ /01tháng</t>
  </si>
  <si>
    <t>TL</t>
  </si>
  <si>
    <t>N</t>
  </si>
  <si>
    <t>Đơn giá ngày công LĐPT vùng III</t>
  </si>
  <si>
    <t>TL/N</t>
  </si>
  <si>
    <t>Nghị định số 191/2013/NĐ-CP ngày 21/11/2013</t>
  </si>
  <si>
    <t>nt</t>
  </si>
  <si>
    <t>Đơn giá ngày công LĐPT vùng IV</t>
  </si>
  <si>
    <t>Mức lương tối thiểu vùng (vùng IV)</t>
  </si>
  <si>
    <t>Mức lương tối thiểu vùng (vùng III)</t>
  </si>
  <si>
    <t>Nghị định số 141/2017/NĐ-CP ngày 07/12/2017</t>
  </si>
  <si>
    <t>Đơn giá công lao động phổ thông vùng III làm tròn thành: 147.000 đồng/ngày công</t>
  </si>
  <si>
    <r>
      <rPr>
        <b/>
        <sz val="13"/>
        <color indexed="8"/>
        <rFont val="Times New Roman"/>
        <family val="1"/>
      </rPr>
      <t xml:space="preserve"> 
ĐƠN GIÁ CÔNG LAO ĐỘNG PHỔ THÔNG LÀM VIỆC TẠI VÙNG III</t>
    </r>
    <r>
      <rPr>
        <sz val="13"/>
        <color theme="1"/>
        <rFont val="Times New Roman"/>
        <family val="2"/>
      </rPr>
      <t xml:space="preserve">
</t>
    </r>
    <r>
      <rPr>
        <b/>
        <sz val="13"/>
        <color indexed="8"/>
        <rFont val="Times New Roman"/>
        <family val="1"/>
      </rPr>
      <t>(Gồm thị xã Kỳ Anh và thành phố Hà Tĩnh, có lương tối thiểu vùng 3.090.000 đồng/tháng)</t>
    </r>
  </si>
  <si>
    <r>
      <rPr>
        <b/>
        <sz val="13"/>
        <color indexed="8"/>
        <rFont val="Times New Roman"/>
        <family val="1"/>
      </rPr>
      <t xml:space="preserve"> 
ĐƠN GIÁ CÔNG LAO ĐỘNG PHỔ THÔNG LÀM VIỆC TẠI VÙNG IV</t>
    </r>
    <r>
      <rPr>
        <sz val="13"/>
        <color theme="1"/>
        <rFont val="Times New Roman"/>
        <family val="2"/>
      </rPr>
      <t xml:space="preserve">
</t>
    </r>
    <r>
      <rPr>
        <b/>
        <sz val="13"/>
        <color indexed="8"/>
        <rFont val="Times New Roman"/>
        <family val="1"/>
      </rPr>
      <t>( Gồm thị xã Hồng Lĩnh và 10 huyện trên địa bàn tỉnh, có lương tối thiểu vùng 2.760.000 đồng/tháng)</t>
    </r>
  </si>
  <si>
    <t xml:space="preserve">        Căn cứ Nghị định số 141/2017/NĐ-CP ngày 07/12/2017 của Chính phủ quy định về mức lương tối thiểu vùng đối với người lao động làm việc hợp đồng lao động; </t>
  </si>
  <si>
    <t xml:space="preserve">        Căn cứ Quyết định 595/QĐ-BHXH, ngày 14/4/2017 của Bảo hiểm xã hội Việt Nam, quy định ban hành quy trình Bảo hiểm xã hội, Bảo hiểm y tế, Bảo hiểm thất nghiệp, Bảo hiểm tai nạn lao động, bệnh nghề nghiệp; quản lý sổ Bảo hiểm xã hội, thẻ bảo hiểm y tế.</t>
  </si>
  <si>
    <t xml:space="preserve">Quyết định số 595/QĐ-BHXH, ngày 14/4/2017 
</t>
  </si>
  <si>
    <t xml:space="preserve">Quyết định số 595/QĐ-BHXH, ngày 14/4/2017 </t>
  </si>
  <si>
    <t>* Bảo hiểm xã hội,  bảo hiểm tai nạn lao động, bệnh nghề nghiệp</t>
  </si>
  <si>
    <t>Đơn giá công lao động phổ thông vùng IV làm tròn thành: 131.000 đồng/ngày công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</si>
</sst>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%"/>
  </numFmts>
  <fonts count="9" x14ac:knownFonts="1">
    <font>
      <sz val="13"/>
      <color theme="1"/>
      <name val="Times New Roman"/>
      <family val="2"/>
    </font>
    <font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5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9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178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3" fontId="6" fillId="0" borderId="1" xfId="0" applyNumberFormat="1" applyFont="1" applyFill="1" applyBorder="1"/>
    <xf numFmtId="3" fontId="0" fillId="0" borderId="1" xfId="0" applyNumberFormat="1" applyFill="1" applyBorder="1"/>
    <xf numFmtId="0" fontId="2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sqref="A1:E1"/>
    </sheetView>
  </sheetViews>
  <sheetFormatPr defaultRowHeight="16.5" x14ac:dyDescent="0.25"/>
  <cols>
    <col min="1" max="1" width="7.21875" style="7" customWidth="1"/>
    <col min="2" max="2" width="29.77734375" style="7" customWidth="1"/>
    <col min="3" max="3" width="13.109375" style="7" customWidth="1"/>
    <col min="4" max="4" width="13.6640625" style="7" customWidth="1"/>
    <col min="5" max="5" width="52.88671875" style="7" customWidth="1"/>
    <col min="6" max="6" width="33.88671875" style="7" customWidth="1"/>
    <col min="7" max="7" width="7.88671875" style="7" customWidth="1"/>
    <col min="8" max="8" width="8.88671875" style="7"/>
    <col min="9" max="9" width="9.88671875" style="7" customWidth="1"/>
    <col min="10" max="10" width="12" style="7" customWidth="1"/>
    <col min="11" max="11" width="8.88671875" style="7"/>
    <col min="12" max="12" width="10.21875" style="7" customWidth="1"/>
    <col min="13" max="16384" width="8.88671875" style="7"/>
  </cols>
  <sheetData>
    <row r="1" spans="1:12" ht="58.5" customHeight="1" x14ac:dyDescent="0.25">
      <c r="A1" s="30" t="s">
        <v>28</v>
      </c>
      <c r="B1" s="25"/>
      <c r="C1" s="25"/>
      <c r="D1" s="25"/>
      <c r="E1" s="25"/>
    </row>
    <row r="2" spans="1:12" ht="17.25" customHeight="1" x14ac:dyDescent="0.25"/>
    <row r="3" spans="1:12" ht="36.75" customHeight="1" x14ac:dyDescent="0.25">
      <c r="A3" s="26" t="s">
        <v>30</v>
      </c>
      <c r="B3" s="27"/>
      <c r="C3" s="27"/>
      <c r="D3" s="27"/>
      <c r="E3" s="27"/>
      <c r="F3" s="6"/>
      <c r="G3" s="6"/>
      <c r="H3" s="6"/>
      <c r="I3" s="6"/>
      <c r="J3" s="6"/>
      <c r="K3" s="6"/>
      <c r="L3" s="6"/>
    </row>
    <row r="4" spans="1:12" ht="23.25" customHeight="1" x14ac:dyDescent="0.3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55.5" customHeight="1" x14ac:dyDescent="0.25">
      <c r="A5" s="28" t="s">
        <v>31</v>
      </c>
      <c r="B5" s="27"/>
      <c r="C5" s="27"/>
      <c r="D5" s="27"/>
      <c r="E5" s="27"/>
      <c r="F5" s="6"/>
      <c r="G5" s="6"/>
      <c r="H5" s="6"/>
      <c r="I5" s="6"/>
      <c r="J5" s="6"/>
      <c r="K5" s="6"/>
      <c r="L5" s="6"/>
    </row>
    <row r="6" spans="1:12" ht="18.75" x14ac:dyDescent="0.3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49.5" customHeight="1" x14ac:dyDescent="0.25">
      <c r="A7" s="8" t="s">
        <v>0</v>
      </c>
      <c r="B7" s="9" t="s">
        <v>7</v>
      </c>
      <c r="C7" s="10" t="s">
        <v>10</v>
      </c>
      <c r="D7" s="11" t="s">
        <v>11</v>
      </c>
      <c r="E7" s="9" t="s">
        <v>8</v>
      </c>
      <c r="F7" s="6"/>
      <c r="G7" s="6"/>
      <c r="H7" s="6"/>
      <c r="I7" s="6"/>
      <c r="J7" s="6"/>
      <c r="K7" s="6"/>
      <c r="L7" s="6"/>
    </row>
    <row r="8" spans="1:12" ht="18.75" x14ac:dyDescent="0.3">
      <c r="A8" s="2">
        <v>1</v>
      </c>
      <c r="B8" s="12" t="s">
        <v>25</v>
      </c>
      <c r="C8" s="12"/>
      <c r="D8" s="1">
        <v>3090000</v>
      </c>
      <c r="E8" s="12" t="s">
        <v>26</v>
      </c>
      <c r="F8" s="6"/>
      <c r="G8" s="6"/>
      <c r="H8" s="6"/>
      <c r="I8" s="6"/>
      <c r="J8" s="6"/>
      <c r="K8" s="6"/>
      <c r="L8" s="6"/>
    </row>
    <row r="9" spans="1:12" ht="18.75" x14ac:dyDescent="0.3">
      <c r="A9" s="2">
        <v>2</v>
      </c>
      <c r="B9" s="12" t="s">
        <v>9</v>
      </c>
      <c r="C9" s="12"/>
      <c r="D9" s="1"/>
      <c r="E9" s="12"/>
      <c r="F9" s="6"/>
      <c r="G9" s="6"/>
      <c r="H9" s="6"/>
      <c r="I9" s="6"/>
      <c r="J9" s="6"/>
      <c r="K9" s="6"/>
      <c r="L9" s="6"/>
    </row>
    <row r="10" spans="1:12" ht="53.25" customHeight="1" x14ac:dyDescent="0.3">
      <c r="A10" s="2"/>
      <c r="B10" s="13" t="s">
        <v>34</v>
      </c>
      <c r="C10" s="14">
        <v>0.17499999999999999</v>
      </c>
      <c r="D10" s="1">
        <f>$D$8*0.175</f>
        <v>540750</v>
      </c>
      <c r="E10" s="15" t="s">
        <v>32</v>
      </c>
      <c r="F10" s="6"/>
      <c r="G10" s="6"/>
      <c r="H10" s="6"/>
      <c r="I10" s="6"/>
      <c r="J10" s="6"/>
      <c r="K10" s="6"/>
      <c r="L10" s="6"/>
    </row>
    <row r="11" spans="1:12" ht="18.75" x14ac:dyDescent="0.3">
      <c r="A11" s="2"/>
      <c r="B11" s="12" t="s">
        <v>14</v>
      </c>
      <c r="C11" s="16">
        <v>0.03</v>
      </c>
      <c r="D11" s="1">
        <f>$D$8*0.03</f>
        <v>92700</v>
      </c>
      <c r="E11" s="17" t="s">
        <v>22</v>
      </c>
      <c r="F11" s="6"/>
      <c r="G11" s="6"/>
      <c r="H11" s="6"/>
      <c r="I11" s="6"/>
      <c r="J11" s="6"/>
      <c r="K11" s="6"/>
      <c r="L11" s="6"/>
    </row>
    <row r="12" spans="1:12" ht="18.75" x14ac:dyDescent="0.3">
      <c r="A12" s="2"/>
      <c r="B12" s="3" t="s">
        <v>13</v>
      </c>
      <c r="C12" s="4">
        <v>0.01</v>
      </c>
      <c r="D12" s="1">
        <f>$D$8*0.01</f>
        <v>30900</v>
      </c>
      <c r="E12" s="2" t="s">
        <v>22</v>
      </c>
      <c r="F12" s="5"/>
      <c r="G12" s="6"/>
      <c r="H12" s="6"/>
      <c r="I12" s="6"/>
      <c r="J12" s="6"/>
      <c r="K12" s="6"/>
      <c r="L12" s="6"/>
    </row>
    <row r="13" spans="1:12" x14ac:dyDescent="0.25">
      <c r="A13" s="18"/>
      <c r="B13" s="12" t="s">
        <v>12</v>
      </c>
      <c r="C13" s="19">
        <v>0.02</v>
      </c>
      <c r="D13" s="1">
        <f>$D$8*0.02</f>
        <v>61800</v>
      </c>
      <c r="E13" s="20" t="s">
        <v>21</v>
      </c>
    </row>
    <row r="14" spans="1:12" x14ac:dyDescent="0.25">
      <c r="A14" s="18">
        <v>3</v>
      </c>
      <c r="B14" s="12" t="s">
        <v>15</v>
      </c>
      <c r="C14" s="18" t="s">
        <v>17</v>
      </c>
      <c r="D14" s="21">
        <f>SUM(D8:D13)</f>
        <v>3816150</v>
      </c>
      <c r="E14" s="20"/>
      <c r="G14" s="25" t="s">
        <v>5</v>
      </c>
      <c r="H14" s="25"/>
      <c r="I14" s="25"/>
      <c r="J14" s="25"/>
    </row>
    <row r="15" spans="1:12" x14ac:dyDescent="0.25">
      <c r="A15" s="18"/>
      <c r="B15" s="12" t="s">
        <v>16</v>
      </c>
      <c r="C15" s="18" t="s">
        <v>18</v>
      </c>
      <c r="D15" s="22">
        <v>26</v>
      </c>
      <c r="E15" s="20"/>
      <c r="G15" s="25" t="s">
        <v>1</v>
      </c>
      <c r="H15" s="25"/>
      <c r="I15" s="25"/>
      <c r="J15" s="25"/>
    </row>
    <row r="16" spans="1:12" x14ac:dyDescent="0.25">
      <c r="A16" s="18"/>
      <c r="B16" s="12" t="s">
        <v>19</v>
      </c>
      <c r="C16" s="18" t="s">
        <v>20</v>
      </c>
      <c r="D16" s="21">
        <f>D14/D15</f>
        <v>146775</v>
      </c>
      <c r="E16" s="20"/>
      <c r="G16" s="25" t="s">
        <v>2</v>
      </c>
      <c r="H16" s="25"/>
      <c r="I16" s="25"/>
      <c r="J16" s="25"/>
    </row>
    <row r="17" spans="1:10" x14ac:dyDescent="0.25">
      <c r="A17" s="23" t="s">
        <v>27</v>
      </c>
      <c r="B17" s="24"/>
      <c r="C17" s="24"/>
      <c r="D17" s="24"/>
      <c r="G17" s="25" t="s">
        <v>3</v>
      </c>
      <c r="H17" s="25"/>
      <c r="I17" s="25"/>
      <c r="J17" s="25"/>
    </row>
    <row r="20" spans="1:10" ht="60" customHeight="1" x14ac:dyDescent="0.25">
      <c r="A20" s="30" t="s">
        <v>29</v>
      </c>
      <c r="B20" s="25"/>
      <c r="C20" s="25"/>
      <c r="D20" s="25"/>
      <c r="E20" s="25"/>
    </row>
    <row r="22" spans="1:10" ht="33.75" customHeight="1" x14ac:dyDescent="0.25">
      <c r="A22" s="26" t="s">
        <v>30</v>
      </c>
      <c r="B22" s="27"/>
      <c r="C22" s="27"/>
      <c r="D22" s="27"/>
      <c r="E22" s="27"/>
      <c r="G22" s="29" t="s">
        <v>4</v>
      </c>
      <c r="H22" s="29"/>
      <c r="I22" s="29"/>
      <c r="J22" s="29"/>
    </row>
    <row r="23" spans="1:10" ht="18.75" x14ac:dyDescent="0.3">
      <c r="A23" s="5" t="s">
        <v>6</v>
      </c>
      <c r="B23" s="6"/>
      <c r="C23" s="6"/>
      <c r="D23" s="6"/>
      <c r="E23" s="6"/>
    </row>
    <row r="24" spans="1:10" ht="47.25" customHeight="1" x14ac:dyDescent="0.25">
      <c r="A24" s="26" t="s">
        <v>31</v>
      </c>
      <c r="B24" s="27"/>
      <c r="C24" s="27"/>
      <c r="D24" s="27"/>
      <c r="E24" s="27"/>
    </row>
    <row r="25" spans="1:10" ht="18.75" x14ac:dyDescent="0.3">
      <c r="A25" s="5"/>
      <c r="B25" s="6"/>
      <c r="C25" s="6"/>
      <c r="D25" s="6"/>
      <c r="E25" s="6"/>
    </row>
    <row r="26" spans="1:10" ht="49.5" x14ac:dyDescent="0.25">
      <c r="A26" s="8" t="s">
        <v>0</v>
      </c>
      <c r="B26" s="9" t="s">
        <v>7</v>
      </c>
      <c r="C26" s="10" t="s">
        <v>10</v>
      </c>
      <c r="D26" s="11" t="s">
        <v>11</v>
      </c>
      <c r="E26" s="9" t="s">
        <v>8</v>
      </c>
    </row>
    <row r="27" spans="1:10" ht="18.75" x14ac:dyDescent="0.3">
      <c r="A27" s="2">
        <v>1</v>
      </c>
      <c r="B27" s="12" t="s">
        <v>24</v>
      </c>
      <c r="C27" s="17"/>
      <c r="D27" s="1">
        <v>2760000</v>
      </c>
      <c r="E27" s="12" t="s">
        <v>26</v>
      </c>
    </row>
    <row r="28" spans="1:10" ht="18.75" x14ac:dyDescent="0.3">
      <c r="A28" s="2">
        <v>2</v>
      </c>
      <c r="B28" s="12" t="s">
        <v>9</v>
      </c>
      <c r="C28" s="17"/>
      <c r="D28" s="1"/>
      <c r="E28" s="12"/>
    </row>
    <row r="29" spans="1:10" ht="33" x14ac:dyDescent="0.3">
      <c r="A29" s="2"/>
      <c r="B29" s="13" t="s">
        <v>34</v>
      </c>
      <c r="C29" s="14">
        <v>0.17499999999999999</v>
      </c>
      <c r="D29" s="1">
        <f>$D$27*0.175</f>
        <v>482999.99999999994</v>
      </c>
      <c r="E29" s="15" t="s">
        <v>33</v>
      </c>
    </row>
    <row r="30" spans="1:10" ht="18.75" x14ac:dyDescent="0.3">
      <c r="A30" s="2"/>
      <c r="B30" s="12" t="s">
        <v>14</v>
      </c>
      <c r="C30" s="16">
        <v>0.03</v>
      </c>
      <c r="D30" s="1">
        <f>$D$27*0.03</f>
        <v>82800</v>
      </c>
      <c r="E30" s="17" t="s">
        <v>22</v>
      </c>
    </row>
    <row r="31" spans="1:10" ht="18.75" x14ac:dyDescent="0.3">
      <c r="A31" s="2"/>
      <c r="B31" s="3" t="s">
        <v>13</v>
      </c>
      <c r="C31" s="4">
        <v>0.01</v>
      </c>
      <c r="D31" s="1">
        <f>$D$27*0.01</f>
        <v>27600</v>
      </c>
      <c r="E31" s="2" t="s">
        <v>22</v>
      </c>
    </row>
    <row r="32" spans="1:10" x14ac:dyDescent="0.25">
      <c r="A32" s="18"/>
      <c r="B32" s="12" t="s">
        <v>12</v>
      </c>
      <c r="C32" s="19">
        <v>0.02</v>
      </c>
      <c r="D32" s="1">
        <f>$D$27*0.02</f>
        <v>55200</v>
      </c>
      <c r="E32" s="20" t="s">
        <v>21</v>
      </c>
    </row>
    <row r="33" spans="1:5" x14ac:dyDescent="0.25">
      <c r="A33" s="18">
        <v>3</v>
      </c>
      <c r="B33" s="12" t="s">
        <v>15</v>
      </c>
      <c r="C33" s="18" t="s">
        <v>17</v>
      </c>
      <c r="D33" s="21">
        <f>SUM(D27:D32)</f>
        <v>3408600</v>
      </c>
      <c r="E33" s="20"/>
    </row>
    <row r="34" spans="1:5" x14ac:dyDescent="0.25">
      <c r="A34" s="18"/>
      <c r="B34" s="12" t="s">
        <v>16</v>
      </c>
      <c r="C34" s="18" t="s">
        <v>18</v>
      </c>
      <c r="D34" s="22">
        <v>26</v>
      </c>
      <c r="E34" s="20"/>
    </row>
    <row r="35" spans="1:5" x14ac:dyDescent="0.25">
      <c r="A35" s="18"/>
      <c r="B35" s="12" t="s">
        <v>23</v>
      </c>
      <c r="C35" s="18" t="s">
        <v>20</v>
      </c>
      <c r="D35" s="21">
        <f>D33/D34</f>
        <v>131100</v>
      </c>
      <c r="E35" s="20"/>
    </row>
    <row r="36" spans="1:5" x14ac:dyDescent="0.25">
      <c r="A36" s="23" t="s">
        <v>35</v>
      </c>
      <c r="B36" s="24"/>
      <c r="C36" s="24"/>
      <c r="D36" s="24"/>
    </row>
  </sheetData>
  <mergeCells count="11">
    <mergeCell ref="A1:E1"/>
    <mergeCell ref="A20:E20"/>
    <mergeCell ref="G14:J14"/>
    <mergeCell ref="G15:J15"/>
    <mergeCell ref="G16:J16"/>
    <mergeCell ref="G17:J17"/>
    <mergeCell ref="A3:E3"/>
    <mergeCell ref="A5:E5"/>
    <mergeCell ref="A22:E22"/>
    <mergeCell ref="A24:E24"/>
    <mergeCell ref="G22:J22"/>
  </mergeCells>
  <phoneticPr fontId="8" type="noConversion"/>
  <pageMargins left="0.65" right="0.34" top="0.45" bottom="0.75" header="0.3" footer="0.3"/>
  <pageSetup paperSize="9" firstPageNumber="12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FPTSHOP</dc:creator>
  <cp:lastModifiedBy>HOAI ANH</cp:lastModifiedBy>
  <cp:lastPrinted>2018-09-13T01:21:12Z</cp:lastPrinted>
  <dcterms:created xsi:type="dcterms:W3CDTF">2017-04-24T02:16:12Z</dcterms:created>
  <dcterms:modified xsi:type="dcterms:W3CDTF">2018-11-05T02:11:21Z</dcterms:modified>
</cp:coreProperties>
</file>