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ong 2021\Qh 2021-2030 Duc Tho\1. QH DUC THO\4. Danh Muc 15-6-2021\"/>
    </mc:Choice>
  </mc:AlternateContent>
  <xr:revisionPtr revIDLastSave="0" documentId="13_ncr:1_{86786E52-5104-4773-9879-8DC618916B29}" xr6:coauthVersionLast="47" xr6:coauthVersionMax="47" xr10:uidLastSave="{00000000-0000-0000-0000-000000000000}"/>
  <bookViews>
    <workbookView xWindow="-120" yWindow="-120" windowWidth="20730" windowHeight="11160" xr2:uid="{C3C26D11-5B82-4D02-9533-99220236231E}"/>
  </bookViews>
  <sheets>
    <sheet name="ChiTieu" sheetId="1" r:id="rId1"/>
  </sheets>
  <definedNames>
    <definedName name="_xlnm.Print_Titles">#N/A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 l="1"/>
  <c r="H56" i="1"/>
  <c r="H54" i="1"/>
  <c r="H52" i="1"/>
  <c r="H50" i="1"/>
  <c r="H48" i="1"/>
  <c r="H46" i="1"/>
  <c r="H44" i="1"/>
  <c r="H42" i="1"/>
  <c r="H40" i="1"/>
  <c r="H38" i="1"/>
  <c r="H36" i="1"/>
  <c r="H34" i="1"/>
  <c r="H32" i="1"/>
  <c r="H30" i="1"/>
  <c r="H28" i="1"/>
  <c r="H26" i="1"/>
  <c r="H24" i="1"/>
  <c r="H22" i="1"/>
  <c r="H20" i="1"/>
  <c r="H18" i="1"/>
  <c r="H16" i="1"/>
  <c r="H14" i="1"/>
  <c r="H12" i="1"/>
  <c r="H10" i="1"/>
  <c r="H8" i="1"/>
  <c r="D6" i="1"/>
  <c r="E56" i="1" l="1"/>
  <c r="E44" i="1"/>
  <c r="E32" i="1"/>
  <c r="E8" i="1"/>
  <c r="E52" i="1"/>
  <c r="E48" i="1"/>
  <c r="E40" i="1"/>
  <c r="E28" i="1"/>
  <c r="E20" i="1"/>
  <c r="E55" i="1"/>
  <c r="E10" i="1"/>
  <c r="E50" i="1"/>
  <c r="E46" i="1"/>
  <c r="E42" i="1"/>
  <c r="E38" i="1"/>
  <c r="E34" i="1"/>
  <c r="E30" i="1"/>
  <c r="E26" i="1"/>
  <c r="E22" i="1"/>
  <c r="E18" i="1"/>
  <c r="E14" i="1"/>
  <c r="E36" i="1"/>
  <c r="E24" i="1"/>
  <c r="E16" i="1"/>
  <c r="E12" i="1"/>
  <c r="E9" i="1"/>
  <c r="E11" i="1"/>
  <c r="E13" i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E41" i="1"/>
  <c r="E43" i="1"/>
  <c r="E45" i="1"/>
  <c r="E47" i="1"/>
  <c r="E49" i="1"/>
  <c r="E51" i="1"/>
  <c r="E53" i="1"/>
  <c r="E57" i="1"/>
  <c r="E54" i="1"/>
  <c r="E58" i="1"/>
  <c r="H9" i="1"/>
  <c r="H13" i="1"/>
  <c r="H29" i="1"/>
  <c r="H33" i="1"/>
  <c r="H15" i="1"/>
  <c r="H19" i="1"/>
  <c r="H23" i="1"/>
  <c r="H27" i="1"/>
  <c r="H31" i="1"/>
  <c r="H35" i="1"/>
  <c r="H39" i="1"/>
  <c r="H43" i="1"/>
  <c r="H47" i="1"/>
  <c r="H51" i="1"/>
  <c r="H55" i="1"/>
  <c r="H7" i="1"/>
  <c r="H11" i="1"/>
  <c r="F6" i="1"/>
  <c r="E7" i="1"/>
  <c r="H17" i="1"/>
  <c r="H37" i="1"/>
  <c r="H45" i="1"/>
  <c r="H49" i="1"/>
  <c r="H53" i="1"/>
  <c r="H57" i="1"/>
  <c r="H21" i="1"/>
  <c r="H25" i="1"/>
  <c r="H41" i="1"/>
  <c r="H6" i="1" l="1"/>
  <c r="G58" i="1"/>
  <c r="G54" i="1"/>
  <c r="G38" i="1"/>
  <c r="G18" i="1"/>
  <c r="G46" i="1"/>
  <c r="G42" i="1"/>
  <c r="G34" i="1"/>
  <c r="G14" i="1"/>
  <c r="G57" i="1"/>
  <c r="G12" i="1"/>
  <c r="G10" i="1"/>
  <c r="G52" i="1"/>
  <c r="G48" i="1"/>
  <c r="G44" i="1"/>
  <c r="G40" i="1"/>
  <c r="G36" i="1"/>
  <c r="G32" i="1"/>
  <c r="G28" i="1"/>
  <c r="G24" i="1"/>
  <c r="G20" i="1"/>
  <c r="G16" i="1"/>
  <c r="G8" i="1"/>
  <c r="G50" i="1"/>
  <c r="G30" i="1"/>
  <c r="G26" i="1"/>
  <c r="G22" i="1"/>
  <c r="G55" i="1"/>
  <c r="G47" i="1"/>
  <c r="G39" i="1"/>
  <c r="G31" i="1"/>
  <c r="G23" i="1"/>
  <c r="G15" i="1"/>
  <c r="G7" i="1"/>
  <c r="G6" i="1" s="1"/>
  <c r="G53" i="1"/>
  <c r="G45" i="1"/>
  <c r="G37" i="1"/>
  <c r="G29" i="1"/>
  <c r="G21" i="1"/>
  <c r="G13" i="1"/>
  <c r="G51" i="1"/>
  <c r="G43" i="1"/>
  <c r="G35" i="1"/>
  <c r="G27" i="1"/>
  <c r="G19" i="1"/>
  <c r="G11" i="1"/>
  <c r="G56" i="1"/>
  <c r="E6" i="1"/>
  <c r="G49" i="1"/>
  <c r="G41" i="1"/>
  <c r="G33" i="1"/>
  <c r="G25" i="1"/>
  <c r="G17" i="1"/>
  <c r="G9" i="1"/>
</calcChain>
</file>

<file path=xl/sharedStrings.xml><?xml version="1.0" encoding="utf-8"?>
<sst xmlns="http://schemas.openxmlformats.org/spreadsheetml/2006/main" count="166" uniqueCount="147">
  <si>
    <t>Phương án quy hoạch sử dụng đất đến năm 2030 huyện Đức Thọ</t>
  </si>
  <si>
    <t>TT</t>
  </si>
  <si>
    <t>Chỉ tiêu sử dụng đất</t>
  </si>
  <si>
    <t>Mã</t>
  </si>
  <si>
    <t>Hiện trạng 2020</t>
  </si>
  <si>
    <t>Quy hoạch năm 2030</t>
  </si>
  <si>
    <t xml:space="preserve">Tăng (+) giảm (-) </t>
  </si>
  <si>
    <t>Diện tích</t>
  </si>
  <si>
    <t>Cơ cấu</t>
  </si>
  <si>
    <t>(ha)</t>
  </si>
  <si>
    <t>(%)</t>
  </si>
  <si>
    <t>Tổng diện tích đất tự nhiên (1+2+3)</t>
  </si>
  <si>
    <t>Đất nông nghiệp</t>
  </si>
  <si>
    <t>NNP</t>
  </si>
  <si>
    <t>1.1</t>
  </si>
  <si>
    <t>Đất trồng lúa</t>
  </si>
  <si>
    <t>LUA</t>
  </si>
  <si>
    <t>Đất chuyên trồng lúa nước</t>
  </si>
  <si>
    <t>LUC</t>
  </si>
  <si>
    <t>Đất trồng lúa nước còn lại</t>
  </si>
  <si>
    <t>LUK</t>
  </si>
  <si>
    <t>1.2</t>
  </si>
  <si>
    <t>Đất trồng cây hàng năm khác</t>
  </si>
  <si>
    <t>HNK</t>
  </si>
  <si>
    <t>1.3</t>
  </si>
  <si>
    <t>Đất trồng cây lâu năm</t>
  </si>
  <si>
    <t>CLN</t>
  </si>
  <si>
    <t>1.4</t>
  </si>
  <si>
    <t>Đất rừng phòng hộ</t>
  </si>
  <si>
    <t>RPH</t>
  </si>
  <si>
    <t>1.5</t>
  </si>
  <si>
    <t>Đất rừng đặc dụng</t>
  </si>
  <si>
    <t>RDD</t>
  </si>
  <si>
    <t>1.6</t>
  </si>
  <si>
    <t>Đất rừng sản xuất</t>
  </si>
  <si>
    <t>RSX</t>
  </si>
  <si>
    <t>Trong đó: đất có rừng sản xuất là rừng tự nhiên</t>
  </si>
  <si>
    <t>RSN</t>
  </si>
  <si>
    <t>1.7</t>
  </si>
  <si>
    <t xml:space="preserve">Đất nuôi trồng thuỷ sản </t>
  </si>
  <si>
    <t>NTS</t>
  </si>
  <si>
    <t>1.8</t>
  </si>
  <si>
    <t>Đất làm muối</t>
  </si>
  <si>
    <t>LMU</t>
  </si>
  <si>
    <t>1.9</t>
  </si>
  <si>
    <t>Đất nông nghiệp khác</t>
  </si>
  <si>
    <t>NKH</t>
  </si>
  <si>
    <t>Đất phi nông nghiệp</t>
  </si>
  <si>
    <t>PNN</t>
  </si>
  <si>
    <t>2.1</t>
  </si>
  <si>
    <t>Đất quốc phòng</t>
  </si>
  <si>
    <t>CQP</t>
  </si>
  <si>
    <t>2.2</t>
  </si>
  <si>
    <t>Đất an ninh</t>
  </si>
  <si>
    <t>CAN</t>
  </si>
  <si>
    <t>2.3</t>
  </si>
  <si>
    <t>Đất khu công nghiệp</t>
  </si>
  <si>
    <t>SKK</t>
  </si>
  <si>
    <t>2.4</t>
  </si>
  <si>
    <t>Đất cụm công nghiệp</t>
  </si>
  <si>
    <t>SKN</t>
  </si>
  <si>
    <t>2.5</t>
  </si>
  <si>
    <t>Đất thương mại, dịch vụ</t>
  </si>
  <si>
    <t>TMD</t>
  </si>
  <si>
    <t>2.6</t>
  </si>
  <si>
    <t>Đất cơ sở sản xuất phi nông nghiệp</t>
  </si>
  <si>
    <t>SKC</t>
  </si>
  <si>
    <t>2.7</t>
  </si>
  <si>
    <t>Đất sử dụng cho hoạt động khoáng sản</t>
  </si>
  <si>
    <t>SKS</t>
  </si>
  <si>
    <t>2.8</t>
  </si>
  <si>
    <t>Đất sản xuất vật liệu xây dựng, làm đồ gốm</t>
  </si>
  <si>
    <t>SKX</t>
  </si>
  <si>
    <t>2.9</t>
  </si>
  <si>
    <t>Đất phát triển hạ tầng cấp quốc gia, cấp tỉnh, cấp huyện, cấp xã</t>
  </si>
  <si>
    <t>DHT</t>
  </si>
  <si>
    <t>-</t>
  </si>
  <si>
    <t>Đất giao thông</t>
  </si>
  <si>
    <t>DGT</t>
  </si>
  <si>
    <t>Đất thủy lợi</t>
  </si>
  <si>
    <t>DTL</t>
  </si>
  <si>
    <t>Đất xây dựng cơ sở văn hóa</t>
  </si>
  <si>
    <t>DVH</t>
  </si>
  <si>
    <t>Đất xây dựng cơ sở y tế</t>
  </si>
  <si>
    <t>DYT</t>
  </si>
  <si>
    <t>Đất xây dựng cơ sở giáo dục và đào tạo</t>
  </si>
  <si>
    <t>DGD</t>
  </si>
  <si>
    <t>Đất xây dựng cơ sở thể dục thể thao</t>
  </si>
  <si>
    <t>DTT</t>
  </si>
  <si>
    <t>Đất công trình năng lượng</t>
  </si>
  <si>
    <t>DNL</t>
  </si>
  <si>
    <t>Đất công trình bưu chính, viễn thông</t>
  </si>
  <si>
    <t>DBV</t>
  </si>
  <si>
    <t>Đất xây dựng kho dự trữ quốc gia</t>
  </si>
  <si>
    <t>DKG</t>
  </si>
  <si>
    <t xml:space="preserve">Đất có di tích lịch sử - văn hóa </t>
  </si>
  <si>
    <t>DDT</t>
  </si>
  <si>
    <t>Đất bãi thải, xử lý chất thải</t>
  </si>
  <si>
    <t>DRA</t>
  </si>
  <si>
    <t>Đất cơ sở tôn giáo</t>
  </si>
  <si>
    <t>TON</t>
  </si>
  <si>
    <t>Đất làm nghĩa trang, nhà tang lễ, nhà hỏa táng</t>
  </si>
  <si>
    <t>NTD</t>
  </si>
  <si>
    <t>Đất xây dựng cơ sở khoa học và công nghệ</t>
  </si>
  <si>
    <t>DKH</t>
  </si>
  <si>
    <t>Đất xây dựng  cơ sở dịch vụ xã hội</t>
  </si>
  <si>
    <t>DXH</t>
  </si>
  <si>
    <t>Đất chợ</t>
  </si>
  <si>
    <t>DCH</t>
  </si>
  <si>
    <t>2.10</t>
  </si>
  <si>
    <t>Đất danh lam thắng cảnh</t>
  </si>
  <si>
    <t>DDL</t>
  </si>
  <si>
    <t>2.11</t>
  </si>
  <si>
    <t>Đất sinh hoạt cộng đồng</t>
  </si>
  <si>
    <t>DSH</t>
  </si>
  <si>
    <t>2.12</t>
  </si>
  <si>
    <t>Đất khu vui chơi, giải trí công cộng</t>
  </si>
  <si>
    <t>DKV</t>
  </si>
  <si>
    <t>2.13</t>
  </si>
  <si>
    <t>Đất ở tại nông thôn</t>
  </si>
  <si>
    <t>ONT</t>
  </si>
  <si>
    <t>2.14</t>
  </si>
  <si>
    <t>Đất ở tại đô thị</t>
  </si>
  <si>
    <t>ODT</t>
  </si>
  <si>
    <t>2.15</t>
  </si>
  <si>
    <t>Đất xây dựng trụ sở cơ quan</t>
  </si>
  <si>
    <t>TSC</t>
  </si>
  <si>
    <t>2.16</t>
  </si>
  <si>
    <t>Đất xây dựng trụ sở của tổ chức sự nghiệp</t>
  </si>
  <si>
    <t>DTS</t>
  </si>
  <si>
    <t>2.17</t>
  </si>
  <si>
    <t>Đất xây dựng cơ sở ngoại giao</t>
  </si>
  <si>
    <t>DNG</t>
  </si>
  <si>
    <t>2.18</t>
  </si>
  <si>
    <t>Đất cơ sở tín ngưỡng</t>
  </si>
  <si>
    <t>TIN</t>
  </si>
  <si>
    <t>2.19</t>
  </si>
  <si>
    <t xml:space="preserve">Đất sông, ngòi, kênh, rạch, suối </t>
  </si>
  <si>
    <t>SON</t>
  </si>
  <si>
    <t>2.20</t>
  </si>
  <si>
    <t>Đất có mặt nước chuyên dùng</t>
  </si>
  <si>
    <t>MNC</t>
  </si>
  <si>
    <t>2.21</t>
  </si>
  <si>
    <t>Đất phi nông nghiệp khác</t>
  </si>
  <si>
    <t>PNK</t>
  </si>
  <si>
    <t>Đất chưa sử dụng</t>
  </si>
  <si>
    <t>CSD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</si>
</sst>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;\(0\)"/>
    <numFmt numFmtId="165" formatCode="_(* #,##0.00_);_(* \(#,##0.00\);_(* &quot;-&quot;??_);_(@_)"/>
    <numFmt numFmtId="166" formatCode="_-* #,##0.00\ _₫_-;\-* #,##0.00\ _₫_-;_-* &quot;-&quot;??\ _₫_-;_-@_-"/>
  </numFmts>
  <fonts count="11" x14ac:knownFonts="1">
    <font>
      <sz val="10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right" wrapText="1"/>
    </xf>
    <xf numFmtId="166" fontId="4" fillId="0" borderId="2" xfId="0" applyNumberFormat="1" applyFont="1" applyBorder="1" applyAlignment="1">
      <alignment horizontal="right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165" fontId="7" fillId="2" borderId="2" xfId="0" applyNumberFormat="1" applyFont="1" applyFill="1" applyBorder="1" applyAlignment="1" applyProtection="1">
      <alignment horizontal="left" vertical="center"/>
      <protection locked="0"/>
    </xf>
    <xf numFmtId="165" fontId="5" fillId="2" borderId="2" xfId="0" applyNumberFormat="1" applyFont="1" applyFill="1" applyBorder="1" applyAlignment="1" applyProtection="1">
      <alignment horizontal="right" wrapText="1"/>
      <protection locked="0"/>
    </xf>
    <xf numFmtId="166" fontId="3" fillId="0" borderId="2" xfId="0" applyNumberFormat="1" applyFont="1" applyBorder="1" applyAlignment="1">
      <alignment horizontal="right" wrapText="1"/>
    </xf>
    <xf numFmtId="0" fontId="2" fillId="2" borderId="0" xfId="0" applyFont="1" applyFill="1"/>
    <xf numFmtId="0" fontId="8" fillId="0" borderId="2" xfId="0" applyFont="1" applyBorder="1" applyAlignment="1" applyProtection="1">
      <alignment horizontal="center" vertical="center" wrapText="1"/>
      <protection locked="0"/>
    </xf>
    <xf numFmtId="165" fontId="8" fillId="0" borderId="2" xfId="0" applyNumberFormat="1" applyFont="1" applyBorder="1" applyAlignment="1" applyProtection="1">
      <alignment horizontal="left" vertical="center" wrapText="1"/>
      <protection locked="0"/>
    </xf>
    <xf numFmtId="165" fontId="8" fillId="0" borderId="2" xfId="0" applyNumberFormat="1" applyFont="1" applyBorder="1" applyAlignment="1" applyProtection="1">
      <alignment horizontal="center" vertical="center" wrapText="1"/>
      <protection locked="0"/>
    </xf>
    <xf numFmtId="165" fontId="9" fillId="0" borderId="2" xfId="0" applyNumberFormat="1" applyFont="1" applyBorder="1" applyAlignment="1" applyProtection="1">
      <alignment horizontal="right" wrapText="1"/>
      <protection locked="0"/>
    </xf>
    <xf numFmtId="0" fontId="0" fillId="2" borderId="0" xfId="0" applyFill="1"/>
    <xf numFmtId="165" fontId="8" fillId="0" borderId="2" xfId="0" applyNumberFormat="1" applyFont="1" applyBorder="1" applyProtection="1">
      <protection locked="0"/>
    </xf>
    <xf numFmtId="165" fontId="10" fillId="0" borderId="2" xfId="0" applyNumberFormat="1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165" fontId="7" fillId="0" borderId="2" xfId="0" applyNumberFormat="1" applyFont="1" applyBorder="1" applyAlignment="1" applyProtection="1">
      <alignment horizontal="center" vertical="center"/>
      <protection locked="0"/>
    </xf>
    <xf numFmtId="166" fontId="3" fillId="2" borderId="2" xfId="0" applyNumberFormat="1" applyFont="1" applyFill="1" applyBorder="1" applyAlignment="1">
      <alignment horizontal="right" wrapText="1"/>
    </xf>
    <xf numFmtId="165" fontId="7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A7FC6-58C8-49C0-AE64-F5E43FD83E2E}">
  <dimension ref="A1:H58"/>
  <sheetViews>
    <sheetView tabSelected="1" zoomScale="115" zoomScaleNormal="115" workbookViewId="0">
      <selection activeCell="K7" sqref="K7"/>
    </sheetView>
  </sheetViews>
  <sheetFormatPr defaultRowHeight="12.75" x14ac:dyDescent="0.2"/>
  <cols>
    <col min="1" max="1" width="7.5703125" customWidth="1"/>
    <col min="2" max="2" width="54.140625" customWidth="1"/>
    <col min="3" max="3" width="6.85546875" customWidth="1"/>
    <col min="4" max="4" width="11.28515625" bestFit="1" customWidth="1"/>
    <col min="5" max="5" width="8.42578125" customWidth="1"/>
    <col min="6" max="6" width="11.28515625" bestFit="1" customWidth="1"/>
    <col min="7" max="7" width="8.42578125" bestFit="1" customWidth="1"/>
    <col min="8" max="8" width="12.28515625" customWidth="1"/>
    <col min="257" max="257" width="7.5703125" customWidth="1"/>
    <col min="258" max="258" width="54.140625" customWidth="1"/>
    <col min="259" max="259" width="6.85546875" customWidth="1"/>
    <col min="260" max="260" width="11.28515625" bestFit="1" customWidth="1"/>
    <col min="261" max="261" width="8.42578125" customWidth="1"/>
    <col min="262" max="262" width="11.28515625" bestFit="1" customWidth="1"/>
    <col min="263" max="263" width="8.42578125" bestFit="1" customWidth="1"/>
    <col min="264" max="264" width="12.28515625" customWidth="1"/>
    <col min="513" max="513" width="7.5703125" customWidth="1"/>
    <col min="514" max="514" width="54.140625" customWidth="1"/>
    <col min="515" max="515" width="6.85546875" customWidth="1"/>
    <col min="516" max="516" width="11.28515625" bestFit="1" customWidth="1"/>
    <col min="517" max="517" width="8.42578125" customWidth="1"/>
    <col min="518" max="518" width="11.28515625" bestFit="1" customWidth="1"/>
    <col min="519" max="519" width="8.42578125" bestFit="1" customWidth="1"/>
    <col min="520" max="520" width="12.28515625" customWidth="1"/>
    <col min="769" max="769" width="7.5703125" customWidth="1"/>
    <col min="770" max="770" width="54.140625" customWidth="1"/>
    <col min="771" max="771" width="6.85546875" customWidth="1"/>
    <col min="772" max="772" width="11.28515625" bestFit="1" customWidth="1"/>
    <col min="773" max="773" width="8.42578125" customWidth="1"/>
    <col min="774" max="774" width="11.28515625" bestFit="1" customWidth="1"/>
    <col min="775" max="775" width="8.42578125" bestFit="1" customWidth="1"/>
    <col min="776" max="776" width="12.28515625" customWidth="1"/>
    <col min="1025" max="1025" width="7.5703125" customWidth="1"/>
    <col min="1026" max="1026" width="54.140625" customWidth="1"/>
    <col min="1027" max="1027" width="6.85546875" customWidth="1"/>
    <col min="1028" max="1028" width="11.28515625" bestFit="1" customWidth="1"/>
    <col min="1029" max="1029" width="8.42578125" customWidth="1"/>
    <col min="1030" max="1030" width="11.28515625" bestFit="1" customWidth="1"/>
    <col min="1031" max="1031" width="8.42578125" bestFit="1" customWidth="1"/>
    <col min="1032" max="1032" width="12.28515625" customWidth="1"/>
    <col min="1281" max="1281" width="7.5703125" customWidth="1"/>
    <col min="1282" max="1282" width="54.140625" customWidth="1"/>
    <col min="1283" max="1283" width="6.85546875" customWidth="1"/>
    <col min="1284" max="1284" width="11.28515625" bestFit="1" customWidth="1"/>
    <col min="1285" max="1285" width="8.42578125" customWidth="1"/>
    <col min="1286" max="1286" width="11.28515625" bestFit="1" customWidth="1"/>
    <col min="1287" max="1287" width="8.42578125" bestFit="1" customWidth="1"/>
    <col min="1288" max="1288" width="12.28515625" customWidth="1"/>
    <col min="1537" max="1537" width="7.5703125" customWidth="1"/>
    <col min="1538" max="1538" width="54.140625" customWidth="1"/>
    <col min="1539" max="1539" width="6.85546875" customWidth="1"/>
    <col min="1540" max="1540" width="11.28515625" bestFit="1" customWidth="1"/>
    <col min="1541" max="1541" width="8.42578125" customWidth="1"/>
    <col min="1542" max="1542" width="11.28515625" bestFit="1" customWidth="1"/>
    <col min="1543" max="1543" width="8.42578125" bestFit="1" customWidth="1"/>
    <col min="1544" max="1544" width="12.28515625" customWidth="1"/>
    <col min="1793" max="1793" width="7.5703125" customWidth="1"/>
    <col min="1794" max="1794" width="54.140625" customWidth="1"/>
    <col min="1795" max="1795" width="6.85546875" customWidth="1"/>
    <col min="1796" max="1796" width="11.28515625" bestFit="1" customWidth="1"/>
    <col min="1797" max="1797" width="8.42578125" customWidth="1"/>
    <col min="1798" max="1798" width="11.28515625" bestFit="1" customWidth="1"/>
    <col min="1799" max="1799" width="8.42578125" bestFit="1" customWidth="1"/>
    <col min="1800" max="1800" width="12.28515625" customWidth="1"/>
    <col min="2049" max="2049" width="7.5703125" customWidth="1"/>
    <col min="2050" max="2050" width="54.140625" customWidth="1"/>
    <col min="2051" max="2051" width="6.85546875" customWidth="1"/>
    <col min="2052" max="2052" width="11.28515625" bestFit="1" customWidth="1"/>
    <col min="2053" max="2053" width="8.42578125" customWidth="1"/>
    <col min="2054" max="2054" width="11.28515625" bestFit="1" customWidth="1"/>
    <col min="2055" max="2055" width="8.42578125" bestFit="1" customWidth="1"/>
    <col min="2056" max="2056" width="12.28515625" customWidth="1"/>
    <col min="2305" max="2305" width="7.5703125" customWidth="1"/>
    <col min="2306" max="2306" width="54.140625" customWidth="1"/>
    <col min="2307" max="2307" width="6.85546875" customWidth="1"/>
    <col min="2308" max="2308" width="11.28515625" bestFit="1" customWidth="1"/>
    <col min="2309" max="2309" width="8.42578125" customWidth="1"/>
    <col min="2310" max="2310" width="11.28515625" bestFit="1" customWidth="1"/>
    <col min="2311" max="2311" width="8.42578125" bestFit="1" customWidth="1"/>
    <col min="2312" max="2312" width="12.28515625" customWidth="1"/>
    <col min="2561" max="2561" width="7.5703125" customWidth="1"/>
    <col min="2562" max="2562" width="54.140625" customWidth="1"/>
    <col min="2563" max="2563" width="6.85546875" customWidth="1"/>
    <col min="2564" max="2564" width="11.28515625" bestFit="1" customWidth="1"/>
    <col min="2565" max="2565" width="8.42578125" customWidth="1"/>
    <col min="2566" max="2566" width="11.28515625" bestFit="1" customWidth="1"/>
    <col min="2567" max="2567" width="8.42578125" bestFit="1" customWidth="1"/>
    <col min="2568" max="2568" width="12.28515625" customWidth="1"/>
    <col min="2817" max="2817" width="7.5703125" customWidth="1"/>
    <col min="2818" max="2818" width="54.140625" customWidth="1"/>
    <col min="2819" max="2819" width="6.85546875" customWidth="1"/>
    <col min="2820" max="2820" width="11.28515625" bestFit="1" customWidth="1"/>
    <col min="2821" max="2821" width="8.42578125" customWidth="1"/>
    <col min="2822" max="2822" width="11.28515625" bestFit="1" customWidth="1"/>
    <col min="2823" max="2823" width="8.42578125" bestFit="1" customWidth="1"/>
    <col min="2824" max="2824" width="12.28515625" customWidth="1"/>
    <col min="3073" max="3073" width="7.5703125" customWidth="1"/>
    <col min="3074" max="3074" width="54.140625" customWidth="1"/>
    <col min="3075" max="3075" width="6.85546875" customWidth="1"/>
    <col min="3076" max="3076" width="11.28515625" bestFit="1" customWidth="1"/>
    <col min="3077" max="3077" width="8.42578125" customWidth="1"/>
    <col min="3078" max="3078" width="11.28515625" bestFit="1" customWidth="1"/>
    <col min="3079" max="3079" width="8.42578125" bestFit="1" customWidth="1"/>
    <col min="3080" max="3080" width="12.28515625" customWidth="1"/>
    <col min="3329" max="3329" width="7.5703125" customWidth="1"/>
    <col min="3330" max="3330" width="54.140625" customWidth="1"/>
    <col min="3331" max="3331" width="6.85546875" customWidth="1"/>
    <col min="3332" max="3332" width="11.28515625" bestFit="1" customWidth="1"/>
    <col min="3333" max="3333" width="8.42578125" customWidth="1"/>
    <col min="3334" max="3334" width="11.28515625" bestFit="1" customWidth="1"/>
    <col min="3335" max="3335" width="8.42578125" bestFit="1" customWidth="1"/>
    <col min="3336" max="3336" width="12.28515625" customWidth="1"/>
    <col min="3585" max="3585" width="7.5703125" customWidth="1"/>
    <col min="3586" max="3586" width="54.140625" customWidth="1"/>
    <col min="3587" max="3587" width="6.85546875" customWidth="1"/>
    <col min="3588" max="3588" width="11.28515625" bestFit="1" customWidth="1"/>
    <col min="3589" max="3589" width="8.42578125" customWidth="1"/>
    <col min="3590" max="3590" width="11.28515625" bestFit="1" customWidth="1"/>
    <col min="3591" max="3591" width="8.42578125" bestFit="1" customWidth="1"/>
    <col min="3592" max="3592" width="12.28515625" customWidth="1"/>
    <col min="3841" max="3841" width="7.5703125" customWidth="1"/>
    <col min="3842" max="3842" width="54.140625" customWidth="1"/>
    <col min="3843" max="3843" width="6.85546875" customWidth="1"/>
    <col min="3844" max="3844" width="11.28515625" bestFit="1" customWidth="1"/>
    <col min="3845" max="3845" width="8.42578125" customWidth="1"/>
    <col min="3846" max="3846" width="11.28515625" bestFit="1" customWidth="1"/>
    <col min="3847" max="3847" width="8.42578125" bestFit="1" customWidth="1"/>
    <col min="3848" max="3848" width="12.28515625" customWidth="1"/>
    <col min="4097" max="4097" width="7.5703125" customWidth="1"/>
    <col min="4098" max="4098" width="54.140625" customWidth="1"/>
    <col min="4099" max="4099" width="6.85546875" customWidth="1"/>
    <col min="4100" max="4100" width="11.28515625" bestFit="1" customWidth="1"/>
    <col min="4101" max="4101" width="8.42578125" customWidth="1"/>
    <col min="4102" max="4102" width="11.28515625" bestFit="1" customWidth="1"/>
    <col min="4103" max="4103" width="8.42578125" bestFit="1" customWidth="1"/>
    <col min="4104" max="4104" width="12.28515625" customWidth="1"/>
    <col min="4353" max="4353" width="7.5703125" customWidth="1"/>
    <col min="4354" max="4354" width="54.140625" customWidth="1"/>
    <col min="4355" max="4355" width="6.85546875" customWidth="1"/>
    <col min="4356" max="4356" width="11.28515625" bestFit="1" customWidth="1"/>
    <col min="4357" max="4357" width="8.42578125" customWidth="1"/>
    <col min="4358" max="4358" width="11.28515625" bestFit="1" customWidth="1"/>
    <col min="4359" max="4359" width="8.42578125" bestFit="1" customWidth="1"/>
    <col min="4360" max="4360" width="12.28515625" customWidth="1"/>
    <col min="4609" max="4609" width="7.5703125" customWidth="1"/>
    <col min="4610" max="4610" width="54.140625" customWidth="1"/>
    <col min="4611" max="4611" width="6.85546875" customWidth="1"/>
    <col min="4612" max="4612" width="11.28515625" bestFit="1" customWidth="1"/>
    <col min="4613" max="4613" width="8.42578125" customWidth="1"/>
    <col min="4614" max="4614" width="11.28515625" bestFit="1" customWidth="1"/>
    <col min="4615" max="4615" width="8.42578125" bestFit="1" customWidth="1"/>
    <col min="4616" max="4616" width="12.28515625" customWidth="1"/>
    <col min="4865" max="4865" width="7.5703125" customWidth="1"/>
    <col min="4866" max="4866" width="54.140625" customWidth="1"/>
    <col min="4867" max="4867" width="6.85546875" customWidth="1"/>
    <col min="4868" max="4868" width="11.28515625" bestFit="1" customWidth="1"/>
    <col min="4869" max="4869" width="8.42578125" customWidth="1"/>
    <col min="4870" max="4870" width="11.28515625" bestFit="1" customWidth="1"/>
    <col min="4871" max="4871" width="8.42578125" bestFit="1" customWidth="1"/>
    <col min="4872" max="4872" width="12.28515625" customWidth="1"/>
    <col min="5121" max="5121" width="7.5703125" customWidth="1"/>
    <col min="5122" max="5122" width="54.140625" customWidth="1"/>
    <col min="5123" max="5123" width="6.85546875" customWidth="1"/>
    <col min="5124" max="5124" width="11.28515625" bestFit="1" customWidth="1"/>
    <col min="5125" max="5125" width="8.42578125" customWidth="1"/>
    <col min="5126" max="5126" width="11.28515625" bestFit="1" customWidth="1"/>
    <col min="5127" max="5127" width="8.42578125" bestFit="1" customWidth="1"/>
    <col min="5128" max="5128" width="12.28515625" customWidth="1"/>
    <col min="5377" max="5377" width="7.5703125" customWidth="1"/>
    <col min="5378" max="5378" width="54.140625" customWidth="1"/>
    <col min="5379" max="5379" width="6.85546875" customWidth="1"/>
    <col min="5380" max="5380" width="11.28515625" bestFit="1" customWidth="1"/>
    <col min="5381" max="5381" width="8.42578125" customWidth="1"/>
    <col min="5382" max="5382" width="11.28515625" bestFit="1" customWidth="1"/>
    <col min="5383" max="5383" width="8.42578125" bestFit="1" customWidth="1"/>
    <col min="5384" max="5384" width="12.28515625" customWidth="1"/>
    <col min="5633" max="5633" width="7.5703125" customWidth="1"/>
    <col min="5634" max="5634" width="54.140625" customWidth="1"/>
    <col min="5635" max="5635" width="6.85546875" customWidth="1"/>
    <col min="5636" max="5636" width="11.28515625" bestFit="1" customWidth="1"/>
    <col min="5637" max="5637" width="8.42578125" customWidth="1"/>
    <col min="5638" max="5638" width="11.28515625" bestFit="1" customWidth="1"/>
    <col min="5639" max="5639" width="8.42578125" bestFit="1" customWidth="1"/>
    <col min="5640" max="5640" width="12.28515625" customWidth="1"/>
    <col min="5889" max="5889" width="7.5703125" customWidth="1"/>
    <col min="5890" max="5890" width="54.140625" customWidth="1"/>
    <col min="5891" max="5891" width="6.85546875" customWidth="1"/>
    <col min="5892" max="5892" width="11.28515625" bestFit="1" customWidth="1"/>
    <col min="5893" max="5893" width="8.42578125" customWidth="1"/>
    <col min="5894" max="5894" width="11.28515625" bestFit="1" customWidth="1"/>
    <col min="5895" max="5895" width="8.42578125" bestFit="1" customWidth="1"/>
    <col min="5896" max="5896" width="12.28515625" customWidth="1"/>
    <col min="6145" max="6145" width="7.5703125" customWidth="1"/>
    <col min="6146" max="6146" width="54.140625" customWidth="1"/>
    <col min="6147" max="6147" width="6.85546875" customWidth="1"/>
    <col min="6148" max="6148" width="11.28515625" bestFit="1" customWidth="1"/>
    <col min="6149" max="6149" width="8.42578125" customWidth="1"/>
    <col min="6150" max="6150" width="11.28515625" bestFit="1" customWidth="1"/>
    <col min="6151" max="6151" width="8.42578125" bestFit="1" customWidth="1"/>
    <col min="6152" max="6152" width="12.28515625" customWidth="1"/>
    <col min="6401" max="6401" width="7.5703125" customWidth="1"/>
    <col min="6402" max="6402" width="54.140625" customWidth="1"/>
    <col min="6403" max="6403" width="6.85546875" customWidth="1"/>
    <col min="6404" max="6404" width="11.28515625" bestFit="1" customWidth="1"/>
    <col min="6405" max="6405" width="8.42578125" customWidth="1"/>
    <col min="6406" max="6406" width="11.28515625" bestFit="1" customWidth="1"/>
    <col min="6407" max="6407" width="8.42578125" bestFit="1" customWidth="1"/>
    <col min="6408" max="6408" width="12.28515625" customWidth="1"/>
    <col min="6657" max="6657" width="7.5703125" customWidth="1"/>
    <col min="6658" max="6658" width="54.140625" customWidth="1"/>
    <col min="6659" max="6659" width="6.85546875" customWidth="1"/>
    <col min="6660" max="6660" width="11.28515625" bestFit="1" customWidth="1"/>
    <col min="6661" max="6661" width="8.42578125" customWidth="1"/>
    <col min="6662" max="6662" width="11.28515625" bestFit="1" customWidth="1"/>
    <col min="6663" max="6663" width="8.42578125" bestFit="1" customWidth="1"/>
    <col min="6664" max="6664" width="12.28515625" customWidth="1"/>
    <col min="6913" max="6913" width="7.5703125" customWidth="1"/>
    <col min="6914" max="6914" width="54.140625" customWidth="1"/>
    <col min="6915" max="6915" width="6.85546875" customWidth="1"/>
    <col min="6916" max="6916" width="11.28515625" bestFit="1" customWidth="1"/>
    <col min="6917" max="6917" width="8.42578125" customWidth="1"/>
    <col min="6918" max="6918" width="11.28515625" bestFit="1" customWidth="1"/>
    <col min="6919" max="6919" width="8.42578125" bestFit="1" customWidth="1"/>
    <col min="6920" max="6920" width="12.28515625" customWidth="1"/>
    <col min="7169" max="7169" width="7.5703125" customWidth="1"/>
    <col min="7170" max="7170" width="54.140625" customWidth="1"/>
    <col min="7171" max="7171" width="6.85546875" customWidth="1"/>
    <col min="7172" max="7172" width="11.28515625" bestFit="1" customWidth="1"/>
    <col min="7173" max="7173" width="8.42578125" customWidth="1"/>
    <col min="7174" max="7174" width="11.28515625" bestFit="1" customWidth="1"/>
    <col min="7175" max="7175" width="8.42578125" bestFit="1" customWidth="1"/>
    <col min="7176" max="7176" width="12.28515625" customWidth="1"/>
    <col min="7425" max="7425" width="7.5703125" customWidth="1"/>
    <col min="7426" max="7426" width="54.140625" customWidth="1"/>
    <col min="7427" max="7427" width="6.85546875" customWidth="1"/>
    <col min="7428" max="7428" width="11.28515625" bestFit="1" customWidth="1"/>
    <col min="7429" max="7429" width="8.42578125" customWidth="1"/>
    <col min="7430" max="7430" width="11.28515625" bestFit="1" customWidth="1"/>
    <col min="7431" max="7431" width="8.42578125" bestFit="1" customWidth="1"/>
    <col min="7432" max="7432" width="12.28515625" customWidth="1"/>
    <col min="7681" max="7681" width="7.5703125" customWidth="1"/>
    <col min="7682" max="7682" width="54.140625" customWidth="1"/>
    <col min="7683" max="7683" width="6.85546875" customWidth="1"/>
    <col min="7684" max="7684" width="11.28515625" bestFit="1" customWidth="1"/>
    <col min="7685" max="7685" width="8.42578125" customWidth="1"/>
    <col min="7686" max="7686" width="11.28515625" bestFit="1" customWidth="1"/>
    <col min="7687" max="7687" width="8.42578125" bestFit="1" customWidth="1"/>
    <col min="7688" max="7688" width="12.28515625" customWidth="1"/>
    <col min="7937" max="7937" width="7.5703125" customWidth="1"/>
    <col min="7938" max="7938" width="54.140625" customWidth="1"/>
    <col min="7939" max="7939" width="6.85546875" customWidth="1"/>
    <col min="7940" max="7940" width="11.28515625" bestFit="1" customWidth="1"/>
    <col min="7941" max="7941" width="8.42578125" customWidth="1"/>
    <col min="7942" max="7942" width="11.28515625" bestFit="1" customWidth="1"/>
    <col min="7943" max="7943" width="8.42578125" bestFit="1" customWidth="1"/>
    <col min="7944" max="7944" width="12.28515625" customWidth="1"/>
    <col min="8193" max="8193" width="7.5703125" customWidth="1"/>
    <col min="8194" max="8194" width="54.140625" customWidth="1"/>
    <col min="8195" max="8195" width="6.85546875" customWidth="1"/>
    <col min="8196" max="8196" width="11.28515625" bestFit="1" customWidth="1"/>
    <col min="8197" max="8197" width="8.42578125" customWidth="1"/>
    <col min="8198" max="8198" width="11.28515625" bestFit="1" customWidth="1"/>
    <col min="8199" max="8199" width="8.42578125" bestFit="1" customWidth="1"/>
    <col min="8200" max="8200" width="12.28515625" customWidth="1"/>
    <col min="8449" max="8449" width="7.5703125" customWidth="1"/>
    <col min="8450" max="8450" width="54.140625" customWidth="1"/>
    <col min="8451" max="8451" width="6.85546875" customWidth="1"/>
    <col min="8452" max="8452" width="11.28515625" bestFit="1" customWidth="1"/>
    <col min="8453" max="8453" width="8.42578125" customWidth="1"/>
    <col min="8454" max="8454" width="11.28515625" bestFit="1" customWidth="1"/>
    <col min="8455" max="8455" width="8.42578125" bestFit="1" customWidth="1"/>
    <col min="8456" max="8456" width="12.28515625" customWidth="1"/>
    <col min="8705" max="8705" width="7.5703125" customWidth="1"/>
    <col min="8706" max="8706" width="54.140625" customWidth="1"/>
    <col min="8707" max="8707" width="6.85546875" customWidth="1"/>
    <col min="8708" max="8708" width="11.28515625" bestFit="1" customWidth="1"/>
    <col min="8709" max="8709" width="8.42578125" customWidth="1"/>
    <col min="8710" max="8710" width="11.28515625" bestFit="1" customWidth="1"/>
    <col min="8711" max="8711" width="8.42578125" bestFit="1" customWidth="1"/>
    <col min="8712" max="8712" width="12.28515625" customWidth="1"/>
    <col min="8961" max="8961" width="7.5703125" customWidth="1"/>
    <col min="8962" max="8962" width="54.140625" customWidth="1"/>
    <col min="8963" max="8963" width="6.85546875" customWidth="1"/>
    <col min="8964" max="8964" width="11.28515625" bestFit="1" customWidth="1"/>
    <col min="8965" max="8965" width="8.42578125" customWidth="1"/>
    <col min="8966" max="8966" width="11.28515625" bestFit="1" customWidth="1"/>
    <col min="8967" max="8967" width="8.42578125" bestFit="1" customWidth="1"/>
    <col min="8968" max="8968" width="12.28515625" customWidth="1"/>
    <col min="9217" max="9217" width="7.5703125" customWidth="1"/>
    <col min="9218" max="9218" width="54.140625" customWidth="1"/>
    <col min="9219" max="9219" width="6.85546875" customWidth="1"/>
    <col min="9220" max="9220" width="11.28515625" bestFit="1" customWidth="1"/>
    <col min="9221" max="9221" width="8.42578125" customWidth="1"/>
    <col min="9222" max="9222" width="11.28515625" bestFit="1" customWidth="1"/>
    <col min="9223" max="9223" width="8.42578125" bestFit="1" customWidth="1"/>
    <col min="9224" max="9224" width="12.28515625" customWidth="1"/>
    <col min="9473" max="9473" width="7.5703125" customWidth="1"/>
    <col min="9474" max="9474" width="54.140625" customWidth="1"/>
    <col min="9475" max="9475" width="6.85546875" customWidth="1"/>
    <col min="9476" max="9476" width="11.28515625" bestFit="1" customWidth="1"/>
    <col min="9477" max="9477" width="8.42578125" customWidth="1"/>
    <col min="9478" max="9478" width="11.28515625" bestFit="1" customWidth="1"/>
    <col min="9479" max="9479" width="8.42578125" bestFit="1" customWidth="1"/>
    <col min="9480" max="9480" width="12.28515625" customWidth="1"/>
    <col min="9729" max="9729" width="7.5703125" customWidth="1"/>
    <col min="9730" max="9730" width="54.140625" customWidth="1"/>
    <col min="9731" max="9731" width="6.85546875" customWidth="1"/>
    <col min="9732" max="9732" width="11.28515625" bestFit="1" customWidth="1"/>
    <col min="9733" max="9733" width="8.42578125" customWidth="1"/>
    <col min="9734" max="9734" width="11.28515625" bestFit="1" customWidth="1"/>
    <col min="9735" max="9735" width="8.42578125" bestFit="1" customWidth="1"/>
    <col min="9736" max="9736" width="12.28515625" customWidth="1"/>
    <col min="9985" max="9985" width="7.5703125" customWidth="1"/>
    <col min="9986" max="9986" width="54.140625" customWidth="1"/>
    <col min="9987" max="9987" width="6.85546875" customWidth="1"/>
    <col min="9988" max="9988" width="11.28515625" bestFit="1" customWidth="1"/>
    <col min="9989" max="9989" width="8.42578125" customWidth="1"/>
    <col min="9990" max="9990" width="11.28515625" bestFit="1" customWidth="1"/>
    <col min="9991" max="9991" width="8.42578125" bestFit="1" customWidth="1"/>
    <col min="9992" max="9992" width="12.28515625" customWidth="1"/>
    <col min="10241" max="10241" width="7.5703125" customWidth="1"/>
    <col min="10242" max="10242" width="54.140625" customWidth="1"/>
    <col min="10243" max="10243" width="6.85546875" customWidth="1"/>
    <col min="10244" max="10244" width="11.28515625" bestFit="1" customWidth="1"/>
    <col min="10245" max="10245" width="8.42578125" customWidth="1"/>
    <col min="10246" max="10246" width="11.28515625" bestFit="1" customWidth="1"/>
    <col min="10247" max="10247" width="8.42578125" bestFit="1" customWidth="1"/>
    <col min="10248" max="10248" width="12.28515625" customWidth="1"/>
    <col min="10497" max="10497" width="7.5703125" customWidth="1"/>
    <col min="10498" max="10498" width="54.140625" customWidth="1"/>
    <col min="10499" max="10499" width="6.85546875" customWidth="1"/>
    <col min="10500" max="10500" width="11.28515625" bestFit="1" customWidth="1"/>
    <col min="10501" max="10501" width="8.42578125" customWidth="1"/>
    <col min="10502" max="10502" width="11.28515625" bestFit="1" customWidth="1"/>
    <col min="10503" max="10503" width="8.42578125" bestFit="1" customWidth="1"/>
    <col min="10504" max="10504" width="12.28515625" customWidth="1"/>
    <col min="10753" max="10753" width="7.5703125" customWidth="1"/>
    <col min="10754" max="10754" width="54.140625" customWidth="1"/>
    <col min="10755" max="10755" width="6.85546875" customWidth="1"/>
    <col min="10756" max="10756" width="11.28515625" bestFit="1" customWidth="1"/>
    <col min="10757" max="10757" width="8.42578125" customWidth="1"/>
    <col min="10758" max="10758" width="11.28515625" bestFit="1" customWidth="1"/>
    <col min="10759" max="10759" width="8.42578125" bestFit="1" customWidth="1"/>
    <col min="10760" max="10760" width="12.28515625" customWidth="1"/>
    <col min="11009" max="11009" width="7.5703125" customWidth="1"/>
    <col min="11010" max="11010" width="54.140625" customWidth="1"/>
    <col min="11011" max="11011" width="6.85546875" customWidth="1"/>
    <col min="11012" max="11012" width="11.28515625" bestFit="1" customWidth="1"/>
    <col min="11013" max="11013" width="8.42578125" customWidth="1"/>
    <col min="11014" max="11014" width="11.28515625" bestFit="1" customWidth="1"/>
    <col min="11015" max="11015" width="8.42578125" bestFit="1" customWidth="1"/>
    <col min="11016" max="11016" width="12.28515625" customWidth="1"/>
    <col min="11265" max="11265" width="7.5703125" customWidth="1"/>
    <col min="11266" max="11266" width="54.140625" customWidth="1"/>
    <col min="11267" max="11267" width="6.85546875" customWidth="1"/>
    <col min="11268" max="11268" width="11.28515625" bestFit="1" customWidth="1"/>
    <col min="11269" max="11269" width="8.42578125" customWidth="1"/>
    <col min="11270" max="11270" width="11.28515625" bestFit="1" customWidth="1"/>
    <col min="11271" max="11271" width="8.42578125" bestFit="1" customWidth="1"/>
    <col min="11272" max="11272" width="12.28515625" customWidth="1"/>
    <col min="11521" max="11521" width="7.5703125" customWidth="1"/>
    <col min="11522" max="11522" width="54.140625" customWidth="1"/>
    <col min="11523" max="11523" width="6.85546875" customWidth="1"/>
    <col min="11524" max="11524" width="11.28515625" bestFit="1" customWidth="1"/>
    <col min="11525" max="11525" width="8.42578125" customWidth="1"/>
    <col min="11526" max="11526" width="11.28515625" bestFit="1" customWidth="1"/>
    <col min="11527" max="11527" width="8.42578125" bestFit="1" customWidth="1"/>
    <col min="11528" max="11528" width="12.28515625" customWidth="1"/>
    <col min="11777" max="11777" width="7.5703125" customWidth="1"/>
    <col min="11778" max="11778" width="54.140625" customWidth="1"/>
    <col min="11779" max="11779" width="6.85546875" customWidth="1"/>
    <col min="11780" max="11780" width="11.28515625" bestFit="1" customWidth="1"/>
    <col min="11781" max="11781" width="8.42578125" customWidth="1"/>
    <col min="11782" max="11782" width="11.28515625" bestFit="1" customWidth="1"/>
    <col min="11783" max="11783" width="8.42578125" bestFit="1" customWidth="1"/>
    <col min="11784" max="11784" width="12.28515625" customWidth="1"/>
    <col min="12033" max="12033" width="7.5703125" customWidth="1"/>
    <col min="12034" max="12034" width="54.140625" customWidth="1"/>
    <col min="12035" max="12035" width="6.85546875" customWidth="1"/>
    <col min="12036" max="12036" width="11.28515625" bestFit="1" customWidth="1"/>
    <col min="12037" max="12037" width="8.42578125" customWidth="1"/>
    <col min="12038" max="12038" width="11.28515625" bestFit="1" customWidth="1"/>
    <col min="12039" max="12039" width="8.42578125" bestFit="1" customWidth="1"/>
    <col min="12040" max="12040" width="12.28515625" customWidth="1"/>
    <col min="12289" max="12289" width="7.5703125" customWidth="1"/>
    <col min="12290" max="12290" width="54.140625" customWidth="1"/>
    <col min="12291" max="12291" width="6.85546875" customWidth="1"/>
    <col min="12292" max="12292" width="11.28515625" bestFit="1" customWidth="1"/>
    <col min="12293" max="12293" width="8.42578125" customWidth="1"/>
    <col min="12294" max="12294" width="11.28515625" bestFit="1" customWidth="1"/>
    <col min="12295" max="12295" width="8.42578125" bestFit="1" customWidth="1"/>
    <col min="12296" max="12296" width="12.28515625" customWidth="1"/>
    <col min="12545" max="12545" width="7.5703125" customWidth="1"/>
    <col min="12546" max="12546" width="54.140625" customWidth="1"/>
    <col min="12547" max="12547" width="6.85546875" customWidth="1"/>
    <col min="12548" max="12548" width="11.28515625" bestFit="1" customWidth="1"/>
    <col min="12549" max="12549" width="8.42578125" customWidth="1"/>
    <col min="12550" max="12550" width="11.28515625" bestFit="1" customWidth="1"/>
    <col min="12551" max="12551" width="8.42578125" bestFit="1" customWidth="1"/>
    <col min="12552" max="12552" width="12.28515625" customWidth="1"/>
    <col min="12801" max="12801" width="7.5703125" customWidth="1"/>
    <col min="12802" max="12802" width="54.140625" customWidth="1"/>
    <col min="12803" max="12803" width="6.85546875" customWidth="1"/>
    <col min="12804" max="12804" width="11.28515625" bestFit="1" customWidth="1"/>
    <col min="12805" max="12805" width="8.42578125" customWidth="1"/>
    <col min="12806" max="12806" width="11.28515625" bestFit="1" customWidth="1"/>
    <col min="12807" max="12807" width="8.42578125" bestFit="1" customWidth="1"/>
    <col min="12808" max="12808" width="12.28515625" customWidth="1"/>
    <col min="13057" max="13057" width="7.5703125" customWidth="1"/>
    <col min="13058" max="13058" width="54.140625" customWidth="1"/>
    <col min="13059" max="13059" width="6.85546875" customWidth="1"/>
    <col min="13060" max="13060" width="11.28515625" bestFit="1" customWidth="1"/>
    <col min="13061" max="13061" width="8.42578125" customWidth="1"/>
    <col min="13062" max="13062" width="11.28515625" bestFit="1" customWidth="1"/>
    <col min="13063" max="13063" width="8.42578125" bestFit="1" customWidth="1"/>
    <col min="13064" max="13064" width="12.28515625" customWidth="1"/>
    <col min="13313" max="13313" width="7.5703125" customWidth="1"/>
    <col min="13314" max="13314" width="54.140625" customWidth="1"/>
    <col min="13315" max="13315" width="6.85546875" customWidth="1"/>
    <col min="13316" max="13316" width="11.28515625" bestFit="1" customWidth="1"/>
    <col min="13317" max="13317" width="8.42578125" customWidth="1"/>
    <col min="13318" max="13318" width="11.28515625" bestFit="1" customWidth="1"/>
    <col min="13319" max="13319" width="8.42578125" bestFit="1" customWidth="1"/>
    <col min="13320" max="13320" width="12.28515625" customWidth="1"/>
    <col min="13569" max="13569" width="7.5703125" customWidth="1"/>
    <col min="13570" max="13570" width="54.140625" customWidth="1"/>
    <col min="13571" max="13571" width="6.85546875" customWidth="1"/>
    <col min="13572" max="13572" width="11.28515625" bestFit="1" customWidth="1"/>
    <col min="13573" max="13573" width="8.42578125" customWidth="1"/>
    <col min="13574" max="13574" width="11.28515625" bestFit="1" customWidth="1"/>
    <col min="13575" max="13575" width="8.42578125" bestFit="1" customWidth="1"/>
    <col min="13576" max="13576" width="12.28515625" customWidth="1"/>
    <col min="13825" max="13825" width="7.5703125" customWidth="1"/>
    <col min="13826" max="13826" width="54.140625" customWidth="1"/>
    <col min="13827" max="13827" width="6.85546875" customWidth="1"/>
    <col min="13828" max="13828" width="11.28515625" bestFit="1" customWidth="1"/>
    <col min="13829" max="13829" width="8.42578125" customWidth="1"/>
    <col min="13830" max="13830" width="11.28515625" bestFit="1" customWidth="1"/>
    <col min="13831" max="13831" width="8.42578125" bestFit="1" customWidth="1"/>
    <col min="13832" max="13832" width="12.28515625" customWidth="1"/>
    <col min="14081" max="14081" width="7.5703125" customWidth="1"/>
    <col min="14082" max="14082" width="54.140625" customWidth="1"/>
    <col min="14083" max="14083" width="6.85546875" customWidth="1"/>
    <col min="14084" max="14084" width="11.28515625" bestFit="1" customWidth="1"/>
    <col min="14085" max="14085" width="8.42578125" customWidth="1"/>
    <col min="14086" max="14086" width="11.28515625" bestFit="1" customWidth="1"/>
    <col min="14087" max="14087" width="8.42578125" bestFit="1" customWidth="1"/>
    <col min="14088" max="14088" width="12.28515625" customWidth="1"/>
    <col min="14337" max="14337" width="7.5703125" customWidth="1"/>
    <col min="14338" max="14338" width="54.140625" customWidth="1"/>
    <col min="14339" max="14339" width="6.85546875" customWidth="1"/>
    <col min="14340" max="14340" width="11.28515625" bestFit="1" customWidth="1"/>
    <col min="14341" max="14341" width="8.42578125" customWidth="1"/>
    <col min="14342" max="14342" width="11.28515625" bestFit="1" customWidth="1"/>
    <col min="14343" max="14343" width="8.42578125" bestFit="1" customWidth="1"/>
    <col min="14344" max="14344" width="12.28515625" customWidth="1"/>
    <col min="14593" max="14593" width="7.5703125" customWidth="1"/>
    <col min="14594" max="14594" width="54.140625" customWidth="1"/>
    <col min="14595" max="14595" width="6.85546875" customWidth="1"/>
    <col min="14596" max="14596" width="11.28515625" bestFit="1" customWidth="1"/>
    <col min="14597" max="14597" width="8.42578125" customWidth="1"/>
    <col min="14598" max="14598" width="11.28515625" bestFit="1" customWidth="1"/>
    <col min="14599" max="14599" width="8.42578125" bestFit="1" customWidth="1"/>
    <col min="14600" max="14600" width="12.28515625" customWidth="1"/>
    <col min="14849" max="14849" width="7.5703125" customWidth="1"/>
    <col min="14850" max="14850" width="54.140625" customWidth="1"/>
    <col min="14851" max="14851" width="6.85546875" customWidth="1"/>
    <col min="14852" max="14852" width="11.28515625" bestFit="1" customWidth="1"/>
    <col min="14853" max="14853" width="8.42578125" customWidth="1"/>
    <col min="14854" max="14854" width="11.28515625" bestFit="1" customWidth="1"/>
    <col min="14855" max="14855" width="8.42578125" bestFit="1" customWidth="1"/>
    <col min="14856" max="14856" width="12.28515625" customWidth="1"/>
    <col min="15105" max="15105" width="7.5703125" customWidth="1"/>
    <col min="15106" max="15106" width="54.140625" customWidth="1"/>
    <col min="15107" max="15107" width="6.85546875" customWidth="1"/>
    <col min="15108" max="15108" width="11.28515625" bestFit="1" customWidth="1"/>
    <col min="15109" max="15109" width="8.42578125" customWidth="1"/>
    <col min="15110" max="15110" width="11.28515625" bestFit="1" customWidth="1"/>
    <col min="15111" max="15111" width="8.42578125" bestFit="1" customWidth="1"/>
    <col min="15112" max="15112" width="12.28515625" customWidth="1"/>
    <col min="15361" max="15361" width="7.5703125" customWidth="1"/>
    <col min="15362" max="15362" width="54.140625" customWidth="1"/>
    <col min="15363" max="15363" width="6.85546875" customWidth="1"/>
    <col min="15364" max="15364" width="11.28515625" bestFit="1" customWidth="1"/>
    <col min="15365" max="15365" width="8.42578125" customWidth="1"/>
    <col min="15366" max="15366" width="11.28515625" bestFit="1" customWidth="1"/>
    <col min="15367" max="15367" width="8.42578125" bestFit="1" customWidth="1"/>
    <col min="15368" max="15368" width="12.28515625" customWidth="1"/>
    <col min="15617" max="15617" width="7.5703125" customWidth="1"/>
    <col min="15618" max="15618" width="54.140625" customWidth="1"/>
    <col min="15619" max="15619" width="6.85546875" customWidth="1"/>
    <col min="15620" max="15620" width="11.28515625" bestFit="1" customWidth="1"/>
    <col min="15621" max="15621" width="8.42578125" customWidth="1"/>
    <col min="15622" max="15622" width="11.28515625" bestFit="1" customWidth="1"/>
    <col min="15623" max="15623" width="8.42578125" bestFit="1" customWidth="1"/>
    <col min="15624" max="15624" width="12.28515625" customWidth="1"/>
    <col min="15873" max="15873" width="7.5703125" customWidth="1"/>
    <col min="15874" max="15874" width="54.140625" customWidth="1"/>
    <col min="15875" max="15875" width="6.85546875" customWidth="1"/>
    <col min="15876" max="15876" width="11.28515625" bestFit="1" customWidth="1"/>
    <col min="15877" max="15877" width="8.42578125" customWidth="1"/>
    <col min="15878" max="15878" width="11.28515625" bestFit="1" customWidth="1"/>
    <col min="15879" max="15879" width="8.42578125" bestFit="1" customWidth="1"/>
    <col min="15880" max="15880" width="12.28515625" customWidth="1"/>
    <col min="16129" max="16129" width="7.5703125" customWidth="1"/>
    <col min="16130" max="16130" width="54.140625" customWidth="1"/>
    <col min="16131" max="16131" width="6.85546875" customWidth="1"/>
    <col min="16132" max="16132" width="11.28515625" bestFit="1" customWidth="1"/>
    <col min="16133" max="16133" width="8.42578125" customWidth="1"/>
    <col min="16134" max="16134" width="11.28515625" bestFit="1" customWidth="1"/>
    <col min="16135" max="16135" width="8.42578125" bestFit="1" customWidth="1"/>
    <col min="16136" max="16136" width="12.28515625" customWidth="1"/>
  </cols>
  <sheetData>
    <row r="1" spans="1:8" ht="24" customHeight="1" x14ac:dyDescent="0.2">
      <c r="A1" s="27" t="s">
        <v>0</v>
      </c>
      <c r="B1" s="27"/>
      <c r="C1" s="27"/>
      <c r="D1" s="27"/>
      <c r="E1" s="27"/>
      <c r="F1" s="27"/>
      <c r="G1" s="27"/>
      <c r="H1" s="27"/>
    </row>
    <row r="2" spans="1:8" s="1" customFormat="1" x14ac:dyDescent="0.2">
      <c r="A2" s="28"/>
      <c r="B2" s="28"/>
      <c r="C2" s="28"/>
      <c r="D2" s="28"/>
      <c r="E2" s="28"/>
      <c r="F2" s="28"/>
      <c r="G2" s="28"/>
      <c r="H2" s="28"/>
    </row>
    <row r="3" spans="1:8" ht="31.5" customHeight="1" x14ac:dyDescent="0.2">
      <c r="A3" s="2" t="s">
        <v>1</v>
      </c>
      <c r="B3" s="2" t="s">
        <v>2</v>
      </c>
      <c r="C3" s="2" t="s">
        <v>3</v>
      </c>
      <c r="D3" s="2" t="s">
        <v>4</v>
      </c>
      <c r="E3" s="2"/>
      <c r="F3" s="2" t="s">
        <v>5</v>
      </c>
      <c r="G3" s="2"/>
      <c r="H3" s="3" t="s">
        <v>6</v>
      </c>
    </row>
    <row r="4" spans="1:8" ht="14.25" x14ac:dyDescent="0.2">
      <c r="A4" s="2"/>
      <c r="B4" s="2"/>
      <c r="C4" s="2"/>
      <c r="D4" s="4" t="s">
        <v>7</v>
      </c>
      <c r="E4" s="4" t="s">
        <v>8</v>
      </c>
      <c r="F4" s="4" t="s">
        <v>7</v>
      </c>
      <c r="G4" s="4" t="s">
        <v>8</v>
      </c>
      <c r="H4" s="3"/>
    </row>
    <row r="5" spans="1:8" ht="14.25" customHeight="1" x14ac:dyDescent="0.2">
      <c r="A5" s="2"/>
      <c r="B5" s="2"/>
      <c r="C5" s="2"/>
      <c r="D5" s="4" t="s">
        <v>9</v>
      </c>
      <c r="E5" s="4" t="s">
        <v>10</v>
      </c>
      <c r="F5" s="4" t="s">
        <v>9</v>
      </c>
      <c r="G5" s="4" t="s">
        <v>10</v>
      </c>
      <c r="H5" s="3"/>
    </row>
    <row r="6" spans="1:8" ht="15" x14ac:dyDescent="0.25">
      <c r="A6" s="5"/>
      <c r="B6" s="6" t="s">
        <v>11</v>
      </c>
      <c r="C6" s="7"/>
      <c r="D6" s="8">
        <f>D7+D20+D58</f>
        <v>20349.859426000006</v>
      </c>
      <c r="E6" s="8">
        <f t="shared" ref="E6:G6" si="0">E7+E20+E58</f>
        <v>99.999999999999986</v>
      </c>
      <c r="F6" s="8">
        <f t="shared" si="0"/>
        <v>20349.859426000006</v>
      </c>
      <c r="G6" s="8">
        <f t="shared" si="0"/>
        <v>99.999999999999986</v>
      </c>
      <c r="H6" s="9">
        <f>F6-D6</f>
        <v>0</v>
      </c>
    </row>
    <row r="7" spans="1:8" s="14" customFormat="1" ht="15.75" x14ac:dyDescent="0.2">
      <c r="A7" s="10">
        <v>1</v>
      </c>
      <c r="B7" s="11" t="s">
        <v>12</v>
      </c>
      <c r="C7" s="10" t="s">
        <v>13</v>
      </c>
      <c r="D7" s="12">
        <v>14519.888543000005</v>
      </c>
      <c r="E7" s="12">
        <f>D7/$D$6*100</f>
        <v>71.351296532538512</v>
      </c>
      <c r="F7" s="12">
        <v>13310.958543000004</v>
      </c>
      <c r="G7" s="12">
        <f>F7/$F$6*100</f>
        <v>65.410567534403967</v>
      </c>
      <c r="H7" s="13">
        <f t="shared" ref="H7:H58" si="1">F7-D7</f>
        <v>-1208.9300000000003</v>
      </c>
    </row>
    <row r="8" spans="1:8" s="19" customFormat="1" ht="15.75" x14ac:dyDescent="0.25">
      <c r="A8" s="15" t="s">
        <v>14</v>
      </c>
      <c r="B8" s="16" t="s">
        <v>15</v>
      </c>
      <c r="C8" s="17" t="s">
        <v>16</v>
      </c>
      <c r="D8" s="18">
        <v>6561.3302420000018</v>
      </c>
      <c r="E8" s="18">
        <f t="shared" ref="E8:E58" si="2">D8/$D$6*100</f>
        <v>32.242631777676635</v>
      </c>
      <c r="F8" s="18">
        <v>5701.6402420000022</v>
      </c>
      <c r="G8" s="18">
        <f t="shared" ref="G8:G58" si="3">F8/$F$6*100</f>
        <v>28.018081710752753</v>
      </c>
      <c r="H8" s="9">
        <f t="shared" si="1"/>
        <v>-859.6899999999996</v>
      </c>
    </row>
    <row r="9" spans="1:8" s="19" customFormat="1" ht="15.75" x14ac:dyDescent="0.25">
      <c r="A9" s="15"/>
      <c r="B9" s="16" t="s">
        <v>17</v>
      </c>
      <c r="C9" s="17" t="s">
        <v>18</v>
      </c>
      <c r="D9" s="18">
        <v>5445.1916740000015</v>
      </c>
      <c r="E9" s="18">
        <f t="shared" si="2"/>
        <v>26.75788348219718</v>
      </c>
      <c r="F9" s="18">
        <v>4610.0316740000017</v>
      </c>
      <c r="G9" s="18">
        <f t="shared" si="3"/>
        <v>22.653874788491134</v>
      </c>
      <c r="H9" s="9">
        <f t="shared" si="1"/>
        <v>-835.15999999999985</v>
      </c>
    </row>
    <row r="10" spans="1:8" ht="15.75" x14ac:dyDescent="0.25">
      <c r="A10" s="15"/>
      <c r="B10" s="16" t="s">
        <v>19</v>
      </c>
      <c r="C10" s="17" t="s">
        <v>20</v>
      </c>
      <c r="D10" s="18">
        <v>1116.1385680000001</v>
      </c>
      <c r="E10" s="18">
        <f t="shared" si="2"/>
        <v>5.4847482954794522</v>
      </c>
      <c r="F10" s="18">
        <v>1091.6085680000001</v>
      </c>
      <c r="G10" s="18">
        <f t="shared" si="3"/>
        <v>5.3642069222616149</v>
      </c>
      <c r="H10" s="9">
        <f t="shared" si="1"/>
        <v>-24.529999999999973</v>
      </c>
    </row>
    <row r="11" spans="1:8" ht="15.75" x14ac:dyDescent="0.25">
      <c r="A11" s="15" t="s">
        <v>21</v>
      </c>
      <c r="B11" s="16" t="s">
        <v>22</v>
      </c>
      <c r="C11" s="17" t="s">
        <v>23</v>
      </c>
      <c r="D11" s="18">
        <v>2092.9716389999999</v>
      </c>
      <c r="E11" s="18">
        <f t="shared" si="2"/>
        <v>10.284943965391298</v>
      </c>
      <c r="F11" s="18">
        <v>1778.041639</v>
      </c>
      <c r="G11" s="18">
        <f t="shared" si="3"/>
        <v>8.7373657074421089</v>
      </c>
      <c r="H11" s="9">
        <f t="shared" si="1"/>
        <v>-314.92999999999984</v>
      </c>
    </row>
    <row r="12" spans="1:8" ht="15.75" x14ac:dyDescent="0.25">
      <c r="A12" s="15" t="s">
        <v>24</v>
      </c>
      <c r="B12" s="16" t="s">
        <v>25</v>
      </c>
      <c r="C12" s="17" t="s">
        <v>26</v>
      </c>
      <c r="D12" s="18">
        <v>2493.6917780000003</v>
      </c>
      <c r="E12" s="18">
        <f t="shared" si="2"/>
        <v>12.254098300128472</v>
      </c>
      <c r="F12" s="18">
        <v>2355.7517780000003</v>
      </c>
      <c r="G12" s="18">
        <f t="shared" si="3"/>
        <v>11.576255779881079</v>
      </c>
      <c r="H12" s="9">
        <f t="shared" si="1"/>
        <v>-137.94000000000005</v>
      </c>
    </row>
    <row r="13" spans="1:8" ht="15.75" x14ac:dyDescent="0.25">
      <c r="A13" s="15" t="s">
        <v>27</v>
      </c>
      <c r="B13" s="16" t="s">
        <v>28</v>
      </c>
      <c r="C13" s="17" t="s">
        <v>29</v>
      </c>
      <c r="D13" s="18">
        <v>92.142375999999999</v>
      </c>
      <c r="E13" s="18">
        <f t="shared" si="2"/>
        <v>0.45279121624925944</v>
      </c>
      <c r="F13" s="18">
        <v>92.142375999999999</v>
      </c>
      <c r="G13" s="18">
        <f t="shared" si="3"/>
        <v>0.45279121624925944</v>
      </c>
      <c r="H13" s="9">
        <f t="shared" si="1"/>
        <v>0</v>
      </c>
    </row>
    <row r="14" spans="1:8" ht="15.75" x14ac:dyDescent="0.25">
      <c r="A14" s="15" t="s">
        <v>30</v>
      </c>
      <c r="B14" s="16" t="s">
        <v>31</v>
      </c>
      <c r="C14" s="17" t="s">
        <v>32</v>
      </c>
      <c r="D14" s="18">
        <v>0</v>
      </c>
      <c r="E14" s="18">
        <f t="shared" si="2"/>
        <v>0</v>
      </c>
      <c r="F14" s="18">
        <v>0</v>
      </c>
      <c r="G14" s="18">
        <f t="shared" si="3"/>
        <v>0</v>
      </c>
      <c r="H14" s="9">
        <f t="shared" si="1"/>
        <v>0</v>
      </c>
    </row>
    <row r="15" spans="1:8" ht="15.75" x14ac:dyDescent="0.25">
      <c r="A15" s="15" t="s">
        <v>33</v>
      </c>
      <c r="B15" s="16" t="s">
        <v>34</v>
      </c>
      <c r="C15" s="17" t="s">
        <v>35</v>
      </c>
      <c r="D15" s="18">
        <v>2940.7336659999996</v>
      </c>
      <c r="E15" s="18">
        <f t="shared" si="2"/>
        <v>14.450879509480885</v>
      </c>
      <c r="F15" s="18">
        <v>2721.6836659999999</v>
      </c>
      <c r="G15" s="18">
        <f t="shared" si="3"/>
        <v>13.374459297358287</v>
      </c>
      <c r="H15" s="9">
        <f t="shared" si="1"/>
        <v>-219.04999999999973</v>
      </c>
    </row>
    <row r="16" spans="1:8" ht="15.75" x14ac:dyDescent="0.25">
      <c r="A16" s="20"/>
      <c r="B16" s="21" t="s">
        <v>36</v>
      </c>
      <c r="C16" s="17" t="s">
        <v>37</v>
      </c>
      <c r="D16" s="18">
        <v>136.87915000000001</v>
      </c>
      <c r="E16" s="18">
        <f t="shared" si="2"/>
        <v>0.67262946212353836</v>
      </c>
      <c r="F16" s="18">
        <v>136.87915000000001</v>
      </c>
      <c r="G16" s="18">
        <f t="shared" si="3"/>
        <v>0.67262946212353836</v>
      </c>
      <c r="H16" s="9">
        <f t="shared" si="1"/>
        <v>0</v>
      </c>
    </row>
    <row r="17" spans="1:8" ht="15.75" x14ac:dyDescent="0.25">
      <c r="A17" s="15" t="s">
        <v>38</v>
      </c>
      <c r="B17" s="16" t="s">
        <v>39</v>
      </c>
      <c r="C17" s="17" t="s">
        <v>40</v>
      </c>
      <c r="D17" s="18">
        <v>246.44736200000003</v>
      </c>
      <c r="E17" s="18">
        <f t="shared" si="2"/>
        <v>1.2110519136320246</v>
      </c>
      <c r="F17" s="18">
        <v>250.97736199999997</v>
      </c>
      <c r="G17" s="18">
        <f t="shared" si="3"/>
        <v>1.2333125096645072</v>
      </c>
      <c r="H17" s="9">
        <f t="shared" si="1"/>
        <v>4.5299999999999443</v>
      </c>
    </row>
    <row r="18" spans="1:8" ht="15.75" x14ac:dyDescent="0.25">
      <c r="A18" s="15" t="s">
        <v>41</v>
      </c>
      <c r="B18" s="16" t="s">
        <v>42</v>
      </c>
      <c r="C18" s="17" t="s">
        <v>43</v>
      </c>
      <c r="D18" s="18">
        <v>0</v>
      </c>
      <c r="E18" s="18">
        <f t="shared" si="2"/>
        <v>0</v>
      </c>
      <c r="F18" s="18">
        <v>0</v>
      </c>
      <c r="G18" s="18">
        <f t="shared" si="3"/>
        <v>0</v>
      </c>
      <c r="H18" s="9">
        <f t="shared" si="1"/>
        <v>0</v>
      </c>
    </row>
    <row r="19" spans="1:8" s="14" customFormat="1" ht="15.75" x14ac:dyDescent="0.25">
      <c r="A19" s="15" t="s">
        <v>44</v>
      </c>
      <c r="B19" s="16" t="s">
        <v>45</v>
      </c>
      <c r="C19" s="17" t="s">
        <v>46</v>
      </c>
      <c r="D19" s="18">
        <v>92.571479999999994</v>
      </c>
      <c r="E19" s="18">
        <f t="shared" si="2"/>
        <v>0.45489984997992666</v>
      </c>
      <c r="F19" s="18">
        <v>410.72148000000004</v>
      </c>
      <c r="G19" s="18">
        <f t="shared" si="3"/>
        <v>2.0183013130559595</v>
      </c>
      <c r="H19" s="9">
        <f t="shared" si="1"/>
        <v>318.15000000000003</v>
      </c>
    </row>
    <row r="20" spans="1:8" ht="15.75" x14ac:dyDescent="0.2">
      <c r="A20" s="22">
        <v>2</v>
      </c>
      <c r="B20" s="23" t="s">
        <v>47</v>
      </c>
      <c r="C20" s="24" t="s">
        <v>48</v>
      </c>
      <c r="D20" s="12">
        <v>5288.6065169999993</v>
      </c>
      <c r="E20" s="12">
        <f t="shared" si="2"/>
        <v>25.988417935914626</v>
      </c>
      <c r="F20" s="12">
        <v>6669.7565170000007</v>
      </c>
      <c r="G20" s="12">
        <f t="shared" si="3"/>
        <v>32.775442706392276</v>
      </c>
      <c r="H20" s="25">
        <f t="shared" si="1"/>
        <v>1381.1500000000015</v>
      </c>
    </row>
    <row r="21" spans="1:8" ht="15.75" x14ac:dyDescent="0.25">
      <c r="A21" s="15" t="s">
        <v>49</v>
      </c>
      <c r="B21" s="16" t="s">
        <v>50</v>
      </c>
      <c r="C21" s="17" t="s">
        <v>51</v>
      </c>
      <c r="D21" s="18">
        <v>16.072986</v>
      </c>
      <c r="E21" s="18">
        <f t="shared" si="2"/>
        <v>7.8983277788466408E-2</v>
      </c>
      <c r="F21" s="18">
        <v>119.402986</v>
      </c>
      <c r="G21" s="18">
        <f t="shared" si="3"/>
        <v>0.58675091311660232</v>
      </c>
      <c r="H21" s="9">
        <f t="shared" si="1"/>
        <v>103.33</v>
      </c>
    </row>
    <row r="22" spans="1:8" ht="15.75" x14ac:dyDescent="0.25">
      <c r="A22" s="15" t="s">
        <v>52</v>
      </c>
      <c r="B22" s="16" t="s">
        <v>53</v>
      </c>
      <c r="C22" s="17" t="s">
        <v>54</v>
      </c>
      <c r="D22" s="18">
        <v>0.99809000000000003</v>
      </c>
      <c r="E22" s="18">
        <f t="shared" si="2"/>
        <v>4.9046530450465413E-3</v>
      </c>
      <c r="F22" s="18">
        <v>4.0880900000000011</v>
      </c>
      <c r="G22" s="18">
        <f t="shared" si="3"/>
        <v>2.0089033120183872E-2</v>
      </c>
      <c r="H22" s="9">
        <f t="shared" si="1"/>
        <v>3.0900000000000012</v>
      </c>
    </row>
    <row r="23" spans="1:8" ht="15.75" x14ac:dyDescent="0.25">
      <c r="A23" s="15" t="s">
        <v>55</v>
      </c>
      <c r="B23" s="16" t="s">
        <v>56</v>
      </c>
      <c r="C23" s="17" t="s">
        <v>57</v>
      </c>
      <c r="D23" s="18">
        <v>0</v>
      </c>
      <c r="E23" s="18">
        <f t="shared" si="2"/>
        <v>0</v>
      </c>
      <c r="F23" s="18">
        <v>0</v>
      </c>
      <c r="G23" s="18">
        <f t="shared" si="3"/>
        <v>0</v>
      </c>
      <c r="H23" s="9">
        <f t="shared" si="1"/>
        <v>0</v>
      </c>
    </row>
    <row r="24" spans="1:8" ht="15.75" x14ac:dyDescent="0.25">
      <c r="A24" s="15" t="s">
        <v>58</v>
      </c>
      <c r="B24" s="16" t="s">
        <v>59</v>
      </c>
      <c r="C24" s="17" t="s">
        <v>60</v>
      </c>
      <c r="D24" s="18">
        <v>31.752102000000001</v>
      </c>
      <c r="E24" s="18">
        <f t="shared" si="2"/>
        <v>0.15603106309143303</v>
      </c>
      <c r="F24" s="18">
        <v>266.36210199999999</v>
      </c>
      <c r="G24" s="18">
        <f t="shared" si="3"/>
        <v>1.3089137198642382</v>
      </c>
      <c r="H24" s="9">
        <f t="shared" si="1"/>
        <v>234.60999999999999</v>
      </c>
    </row>
    <row r="25" spans="1:8" s="19" customFormat="1" ht="15.75" x14ac:dyDescent="0.25">
      <c r="A25" s="15" t="s">
        <v>61</v>
      </c>
      <c r="B25" s="16" t="s">
        <v>62</v>
      </c>
      <c r="C25" s="17" t="s">
        <v>63</v>
      </c>
      <c r="D25" s="18">
        <v>21.129810000000003</v>
      </c>
      <c r="E25" s="18">
        <f t="shared" si="2"/>
        <v>0.10383270742894417</v>
      </c>
      <c r="F25" s="18">
        <v>152.05980999999997</v>
      </c>
      <c r="G25" s="18">
        <f t="shared" si="3"/>
        <v>0.74722781527286952</v>
      </c>
      <c r="H25" s="9">
        <f t="shared" si="1"/>
        <v>130.92999999999998</v>
      </c>
    </row>
    <row r="26" spans="1:8" ht="15.75" x14ac:dyDescent="0.25">
      <c r="A26" s="15" t="s">
        <v>64</v>
      </c>
      <c r="B26" s="16" t="s">
        <v>65</v>
      </c>
      <c r="C26" s="17" t="s">
        <v>66</v>
      </c>
      <c r="D26" s="18">
        <v>16.862873999999998</v>
      </c>
      <c r="E26" s="18">
        <f t="shared" si="2"/>
        <v>8.2864818114935679E-2</v>
      </c>
      <c r="F26" s="18">
        <v>70.582874000000004</v>
      </c>
      <c r="G26" s="18">
        <f t="shared" si="3"/>
        <v>0.34684698563479888</v>
      </c>
      <c r="H26" s="9">
        <f t="shared" si="1"/>
        <v>53.720000000000006</v>
      </c>
    </row>
    <row r="27" spans="1:8" ht="15.75" x14ac:dyDescent="0.25">
      <c r="A27" s="15" t="s">
        <v>67</v>
      </c>
      <c r="B27" s="16" t="s">
        <v>68</v>
      </c>
      <c r="C27" s="17" t="s">
        <v>69</v>
      </c>
      <c r="D27" s="18">
        <v>30.748967</v>
      </c>
      <c r="E27" s="18">
        <f t="shared" si="2"/>
        <v>0.15110161872034147</v>
      </c>
      <c r="F27" s="18">
        <v>30.748967</v>
      </c>
      <c r="G27" s="18">
        <f t="shared" si="3"/>
        <v>0.15110161872034147</v>
      </c>
      <c r="H27" s="9">
        <f t="shared" si="1"/>
        <v>0</v>
      </c>
    </row>
    <row r="28" spans="1:8" ht="15.75" x14ac:dyDescent="0.25">
      <c r="A28" s="15" t="s">
        <v>70</v>
      </c>
      <c r="B28" s="16" t="s">
        <v>71</v>
      </c>
      <c r="C28" s="17" t="s">
        <v>72</v>
      </c>
      <c r="D28" s="18">
        <v>20.722615000000001</v>
      </c>
      <c r="E28" s="18">
        <f t="shared" si="2"/>
        <v>0.10183173537564463</v>
      </c>
      <c r="F28" s="18">
        <v>223.92261499999998</v>
      </c>
      <c r="G28" s="18">
        <f t="shared" si="3"/>
        <v>1.1003644315788499</v>
      </c>
      <c r="H28" s="9">
        <f t="shared" si="1"/>
        <v>203.2</v>
      </c>
    </row>
    <row r="29" spans="1:8" ht="31.5" x14ac:dyDescent="0.25">
      <c r="A29" s="15" t="s">
        <v>73</v>
      </c>
      <c r="B29" s="16" t="s">
        <v>74</v>
      </c>
      <c r="C29" s="17" t="s">
        <v>75</v>
      </c>
      <c r="D29" s="18">
        <v>2658.8828469999999</v>
      </c>
      <c r="E29" s="18">
        <f t="shared" si="2"/>
        <v>13.065853632398447</v>
      </c>
      <c r="F29" s="18">
        <v>2971.5228469999993</v>
      </c>
      <c r="G29" s="18">
        <f t="shared" si="3"/>
        <v>14.602178741359911</v>
      </c>
      <c r="H29" s="9">
        <f t="shared" si="1"/>
        <v>312.63999999999942</v>
      </c>
    </row>
    <row r="30" spans="1:8" ht="15.75" x14ac:dyDescent="0.25">
      <c r="A30" s="15" t="s">
        <v>76</v>
      </c>
      <c r="B30" s="16" t="s">
        <v>77</v>
      </c>
      <c r="C30" s="17" t="s">
        <v>78</v>
      </c>
      <c r="D30" s="18">
        <v>1748.0227570000002</v>
      </c>
      <c r="E30" s="18">
        <f t="shared" si="2"/>
        <v>8.5898517547823356</v>
      </c>
      <c r="F30" s="18">
        <v>1865.252757</v>
      </c>
      <c r="G30" s="18">
        <f t="shared" si="3"/>
        <v>9.1659245302542924</v>
      </c>
      <c r="H30" s="9">
        <f t="shared" si="1"/>
        <v>117.22999999999979</v>
      </c>
    </row>
    <row r="31" spans="1:8" ht="15.75" x14ac:dyDescent="0.25">
      <c r="A31" s="15" t="s">
        <v>76</v>
      </c>
      <c r="B31" s="16" t="s">
        <v>79</v>
      </c>
      <c r="C31" s="17" t="s">
        <v>80</v>
      </c>
      <c r="D31" s="18">
        <v>471.29175600000008</v>
      </c>
      <c r="E31" s="18">
        <f t="shared" si="2"/>
        <v>2.3159460030365318</v>
      </c>
      <c r="F31" s="18">
        <v>575.17175599999996</v>
      </c>
      <c r="G31" s="18">
        <f t="shared" si="3"/>
        <v>2.8264163597372645</v>
      </c>
      <c r="H31" s="9">
        <f t="shared" si="1"/>
        <v>103.87999999999988</v>
      </c>
    </row>
    <row r="32" spans="1:8" ht="15.75" x14ac:dyDescent="0.25">
      <c r="A32" s="15" t="s">
        <v>76</v>
      </c>
      <c r="B32" s="16" t="s">
        <v>81</v>
      </c>
      <c r="C32" s="17" t="s">
        <v>82</v>
      </c>
      <c r="D32" s="18">
        <v>2.1021010000000002</v>
      </c>
      <c r="E32" s="18">
        <f t="shared" si="2"/>
        <v>1.0329806000105583E-2</v>
      </c>
      <c r="F32" s="18">
        <v>2.4021009999999996</v>
      </c>
      <c r="G32" s="18">
        <f t="shared" si="3"/>
        <v>1.1804017657885902E-2</v>
      </c>
      <c r="H32" s="9">
        <f t="shared" si="1"/>
        <v>0.29999999999999938</v>
      </c>
    </row>
    <row r="33" spans="1:8" ht="15.75" x14ac:dyDescent="0.25">
      <c r="A33" s="15" t="s">
        <v>76</v>
      </c>
      <c r="B33" s="16" t="s">
        <v>83</v>
      </c>
      <c r="C33" s="17" t="s">
        <v>84</v>
      </c>
      <c r="D33" s="18">
        <v>7.309861999999999</v>
      </c>
      <c r="E33" s="18">
        <f t="shared" si="2"/>
        <v>3.5920945923884617E-2</v>
      </c>
      <c r="F33" s="18">
        <v>6.5198619999999989</v>
      </c>
      <c r="G33" s="18">
        <f t="shared" si="3"/>
        <v>3.2038855225063105E-2</v>
      </c>
      <c r="H33" s="9">
        <f t="shared" si="1"/>
        <v>-0.79</v>
      </c>
    </row>
    <row r="34" spans="1:8" ht="15.75" x14ac:dyDescent="0.25">
      <c r="A34" s="15" t="s">
        <v>76</v>
      </c>
      <c r="B34" s="16" t="s">
        <v>85</v>
      </c>
      <c r="C34" s="17" t="s">
        <v>86</v>
      </c>
      <c r="D34" s="18">
        <v>69.165491000000003</v>
      </c>
      <c r="E34" s="18">
        <f t="shared" si="2"/>
        <v>0.33988191049433336</v>
      </c>
      <c r="F34" s="18">
        <v>79.375491000000011</v>
      </c>
      <c r="G34" s="18">
        <f t="shared" si="3"/>
        <v>0.39005424724745708</v>
      </c>
      <c r="H34" s="9">
        <f t="shared" si="1"/>
        <v>10.210000000000008</v>
      </c>
    </row>
    <row r="35" spans="1:8" ht="15.75" x14ac:dyDescent="0.25">
      <c r="A35" s="15" t="s">
        <v>76</v>
      </c>
      <c r="B35" s="16" t="s">
        <v>87</v>
      </c>
      <c r="C35" s="17" t="s">
        <v>88</v>
      </c>
      <c r="D35" s="18">
        <v>53.168456999999997</v>
      </c>
      <c r="E35" s="18">
        <f t="shared" si="2"/>
        <v>0.26127186378530604</v>
      </c>
      <c r="F35" s="18">
        <v>60.118456999999999</v>
      </c>
      <c r="G35" s="18">
        <f t="shared" si="3"/>
        <v>0.29542443385721684</v>
      </c>
      <c r="H35" s="9">
        <f t="shared" si="1"/>
        <v>6.9500000000000028</v>
      </c>
    </row>
    <row r="36" spans="1:8" ht="15.75" x14ac:dyDescent="0.25">
      <c r="A36" s="15" t="s">
        <v>76</v>
      </c>
      <c r="B36" s="16" t="s">
        <v>89</v>
      </c>
      <c r="C36" s="17" t="s">
        <v>90</v>
      </c>
      <c r="D36" s="18">
        <v>3.4458860000000007</v>
      </c>
      <c r="E36" s="18">
        <f t="shared" si="2"/>
        <v>1.6933217708606691E-2</v>
      </c>
      <c r="F36" s="18">
        <v>7.8058860000000001</v>
      </c>
      <c r="G36" s="18">
        <f t="shared" si="3"/>
        <v>3.8358427135014042E-2</v>
      </c>
      <c r="H36" s="9">
        <f t="shared" si="1"/>
        <v>4.3599999999999994</v>
      </c>
    </row>
    <row r="37" spans="1:8" ht="15.75" x14ac:dyDescent="0.25">
      <c r="A37" s="15" t="s">
        <v>76</v>
      </c>
      <c r="B37" s="16" t="s">
        <v>91</v>
      </c>
      <c r="C37" s="17" t="s">
        <v>92</v>
      </c>
      <c r="D37" s="18">
        <v>1.0887390000000001</v>
      </c>
      <c r="E37" s="18">
        <f t="shared" si="2"/>
        <v>5.3501057536003037E-3</v>
      </c>
      <c r="F37" s="18">
        <v>4.1287389999999995</v>
      </c>
      <c r="G37" s="18">
        <f t="shared" si="3"/>
        <v>2.028878388577424E-2</v>
      </c>
      <c r="H37" s="9">
        <f t="shared" si="1"/>
        <v>3.0399999999999991</v>
      </c>
    </row>
    <row r="38" spans="1:8" ht="15.75" x14ac:dyDescent="0.25">
      <c r="A38" s="15" t="s">
        <v>76</v>
      </c>
      <c r="B38" s="16" t="s">
        <v>93</v>
      </c>
      <c r="C38" s="17" t="s">
        <v>94</v>
      </c>
      <c r="D38" s="18">
        <v>0</v>
      </c>
      <c r="E38" s="18">
        <f t="shared" si="2"/>
        <v>0</v>
      </c>
      <c r="F38" s="18">
        <v>0</v>
      </c>
      <c r="G38" s="18">
        <f t="shared" si="3"/>
        <v>0</v>
      </c>
      <c r="H38" s="9">
        <f t="shared" si="1"/>
        <v>0</v>
      </c>
    </row>
    <row r="39" spans="1:8" ht="15.75" x14ac:dyDescent="0.25">
      <c r="A39" s="15" t="s">
        <v>76</v>
      </c>
      <c r="B39" s="16" t="s">
        <v>95</v>
      </c>
      <c r="C39" s="17" t="s">
        <v>96</v>
      </c>
      <c r="D39" s="18">
        <v>10.801432</v>
      </c>
      <c r="E39" s="18">
        <f t="shared" si="2"/>
        <v>5.3078656583738094E-2</v>
      </c>
      <c r="F39" s="18">
        <v>10.801432</v>
      </c>
      <c r="G39" s="18">
        <f t="shared" si="3"/>
        <v>5.3078656583738094E-2</v>
      </c>
      <c r="H39" s="9">
        <f t="shared" si="1"/>
        <v>0</v>
      </c>
    </row>
    <row r="40" spans="1:8" ht="15.75" x14ac:dyDescent="0.25">
      <c r="A40" s="15" t="s">
        <v>76</v>
      </c>
      <c r="B40" s="16" t="s">
        <v>97</v>
      </c>
      <c r="C40" s="17" t="s">
        <v>98</v>
      </c>
      <c r="D40" s="18">
        <v>3.4914270000000003</v>
      </c>
      <c r="E40" s="18">
        <f t="shared" si="2"/>
        <v>1.7157007952296601E-2</v>
      </c>
      <c r="F40" s="18">
        <v>10.231427</v>
      </c>
      <c r="G40" s="18">
        <f t="shared" si="3"/>
        <v>5.0277629863761185E-2</v>
      </c>
      <c r="H40" s="9">
        <f t="shared" si="1"/>
        <v>6.74</v>
      </c>
    </row>
    <row r="41" spans="1:8" ht="15.75" x14ac:dyDescent="0.25">
      <c r="A41" s="15" t="s">
        <v>76</v>
      </c>
      <c r="B41" s="16" t="s">
        <v>99</v>
      </c>
      <c r="C41" s="17" t="s">
        <v>100</v>
      </c>
      <c r="D41" s="18">
        <v>10.825502</v>
      </c>
      <c r="E41" s="18">
        <f t="shared" si="2"/>
        <v>5.3196937499080672E-2</v>
      </c>
      <c r="F41" s="18">
        <v>19.515501999999998</v>
      </c>
      <c r="G41" s="18">
        <f t="shared" si="3"/>
        <v>9.5899935186117349E-2</v>
      </c>
      <c r="H41" s="9">
        <f t="shared" si="1"/>
        <v>8.6899999999999977</v>
      </c>
    </row>
    <row r="42" spans="1:8" ht="15.75" x14ac:dyDescent="0.25">
      <c r="A42" s="15" t="s">
        <v>76</v>
      </c>
      <c r="B42" s="16" t="s">
        <v>101</v>
      </c>
      <c r="C42" s="17" t="s">
        <v>102</v>
      </c>
      <c r="D42" s="18">
        <v>271.80057099999999</v>
      </c>
      <c r="E42" s="18">
        <f t="shared" si="2"/>
        <v>1.3356385678651612</v>
      </c>
      <c r="F42" s="18">
        <v>319.9605709999999</v>
      </c>
      <c r="G42" s="18">
        <f t="shared" si="3"/>
        <v>1.5722986793274953</v>
      </c>
      <c r="H42" s="9">
        <f t="shared" si="1"/>
        <v>48.159999999999911</v>
      </c>
    </row>
    <row r="43" spans="1:8" ht="15.75" x14ac:dyDescent="0.25">
      <c r="A43" s="15" t="s">
        <v>76</v>
      </c>
      <c r="B43" s="16" t="s">
        <v>103</v>
      </c>
      <c r="C43" s="17" t="s">
        <v>104</v>
      </c>
      <c r="D43" s="18">
        <v>0</v>
      </c>
      <c r="E43" s="18">
        <f t="shared" si="2"/>
        <v>0</v>
      </c>
      <c r="F43" s="18">
        <v>0</v>
      </c>
      <c r="G43" s="18">
        <f t="shared" si="3"/>
        <v>0</v>
      </c>
      <c r="H43" s="9">
        <f t="shared" si="1"/>
        <v>0</v>
      </c>
    </row>
    <row r="44" spans="1:8" ht="15.75" x14ac:dyDescent="0.25">
      <c r="A44" s="15" t="s">
        <v>76</v>
      </c>
      <c r="B44" s="16" t="s">
        <v>105</v>
      </c>
      <c r="C44" s="17" t="s">
        <v>106</v>
      </c>
      <c r="D44" s="18">
        <v>0</v>
      </c>
      <c r="E44" s="18">
        <f t="shared" si="2"/>
        <v>0</v>
      </c>
      <c r="F44" s="18">
        <v>1.5899999999999999</v>
      </c>
      <c r="G44" s="18">
        <f t="shared" si="3"/>
        <v>7.81332178623571E-3</v>
      </c>
      <c r="H44" s="9">
        <f t="shared" si="1"/>
        <v>1.5899999999999999</v>
      </c>
    </row>
    <row r="45" spans="1:8" ht="15.75" x14ac:dyDescent="0.25">
      <c r="A45" s="15" t="s">
        <v>76</v>
      </c>
      <c r="B45" s="16" t="s">
        <v>107</v>
      </c>
      <c r="C45" s="17" t="s">
        <v>108</v>
      </c>
      <c r="D45" s="18">
        <v>6.3688659999999997</v>
      </c>
      <c r="E45" s="18">
        <f t="shared" si="2"/>
        <v>3.1296855013469113E-2</v>
      </c>
      <c r="F45" s="18">
        <v>8.6488659999999999</v>
      </c>
      <c r="G45" s="18">
        <f t="shared" si="3"/>
        <v>4.2500863612599568E-2</v>
      </c>
      <c r="H45" s="9">
        <f t="shared" si="1"/>
        <v>2.2800000000000002</v>
      </c>
    </row>
    <row r="46" spans="1:8" s="1" customFormat="1" ht="15.75" x14ac:dyDescent="0.25">
      <c r="A46" s="15" t="s">
        <v>109</v>
      </c>
      <c r="B46" s="16" t="s">
        <v>110</v>
      </c>
      <c r="C46" s="17" t="s">
        <v>111</v>
      </c>
      <c r="D46" s="18">
        <v>0</v>
      </c>
      <c r="E46" s="18">
        <f t="shared" si="2"/>
        <v>0</v>
      </c>
      <c r="F46" s="18">
        <v>0</v>
      </c>
      <c r="G46" s="18">
        <f t="shared" si="3"/>
        <v>0</v>
      </c>
      <c r="H46" s="9">
        <f t="shared" si="1"/>
        <v>0</v>
      </c>
    </row>
    <row r="47" spans="1:8" ht="15.75" x14ac:dyDescent="0.25">
      <c r="A47" s="15" t="s">
        <v>112</v>
      </c>
      <c r="B47" s="16" t="s">
        <v>113</v>
      </c>
      <c r="C47" s="17" t="s">
        <v>114</v>
      </c>
      <c r="D47" s="18">
        <v>27.890568999999999</v>
      </c>
      <c r="E47" s="18">
        <f t="shared" si="2"/>
        <v>0.13705533987308827</v>
      </c>
      <c r="F47" s="18">
        <v>31.540568999999994</v>
      </c>
      <c r="G47" s="18">
        <f t="shared" si="3"/>
        <v>0.15499158170941552</v>
      </c>
      <c r="H47" s="9">
        <f t="shared" si="1"/>
        <v>3.649999999999995</v>
      </c>
    </row>
    <row r="48" spans="1:8" ht="15.75" x14ac:dyDescent="0.25">
      <c r="A48" s="15" t="s">
        <v>115</v>
      </c>
      <c r="B48" s="16" t="s">
        <v>116</v>
      </c>
      <c r="C48" s="17" t="s">
        <v>117</v>
      </c>
      <c r="D48" s="18">
        <v>0.87746400000000002</v>
      </c>
      <c r="E48" s="18">
        <f t="shared" si="2"/>
        <v>4.3118921936085106E-3</v>
      </c>
      <c r="F48" s="18">
        <v>18.187464000000002</v>
      </c>
      <c r="G48" s="18">
        <f t="shared" si="3"/>
        <v>8.9373904847533159E-2</v>
      </c>
      <c r="H48" s="9">
        <f t="shared" si="1"/>
        <v>17.310000000000002</v>
      </c>
    </row>
    <row r="49" spans="1:8" ht="15.75" x14ac:dyDescent="0.25">
      <c r="A49" s="15" t="s">
        <v>118</v>
      </c>
      <c r="B49" s="16" t="s">
        <v>119</v>
      </c>
      <c r="C49" s="17" t="s">
        <v>120</v>
      </c>
      <c r="D49" s="18">
        <v>848.97769500000015</v>
      </c>
      <c r="E49" s="18">
        <f t="shared" si="2"/>
        <v>4.1719093838815589</v>
      </c>
      <c r="F49" s="18">
        <v>1137.0376950000002</v>
      </c>
      <c r="G49" s="18">
        <f t="shared" si="3"/>
        <v>5.5874474176822249</v>
      </c>
      <c r="H49" s="9">
        <f t="shared" si="1"/>
        <v>288.06000000000006</v>
      </c>
    </row>
    <row r="50" spans="1:8" ht="15.75" x14ac:dyDescent="0.25">
      <c r="A50" s="15" t="s">
        <v>121</v>
      </c>
      <c r="B50" s="16" t="s">
        <v>122</v>
      </c>
      <c r="C50" s="17" t="s">
        <v>123</v>
      </c>
      <c r="D50" s="18">
        <v>91.709360000000004</v>
      </c>
      <c r="E50" s="18">
        <f t="shared" si="2"/>
        <v>0.45066335879857483</v>
      </c>
      <c r="F50" s="18">
        <v>174.35935999999998</v>
      </c>
      <c r="G50" s="18">
        <f t="shared" si="3"/>
        <v>0.85680867051705378</v>
      </c>
      <c r="H50" s="9">
        <f t="shared" si="1"/>
        <v>82.649999999999977</v>
      </c>
    </row>
    <row r="51" spans="1:8" ht="15.75" x14ac:dyDescent="0.25">
      <c r="A51" s="15" t="s">
        <v>124</v>
      </c>
      <c r="B51" s="16" t="s">
        <v>125</v>
      </c>
      <c r="C51" s="17" t="s">
        <v>126</v>
      </c>
      <c r="D51" s="18">
        <v>20.922559000000003</v>
      </c>
      <c r="E51" s="18">
        <f t="shared" si="2"/>
        <v>0.10281426796132206</v>
      </c>
      <c r="F51" s="18">
        <v>27.032558999999996</v>
      </c>
      <c r="G51" s="18">
        <f t="shared" si="3"/>
        <v>0.13283904539144795</v>
      </c>
      <c r="H51" s="9">
        <f t="shared" si="1"/>
        <v>6.1099999999999923</v>
      </c>
    </row>
    <row r="52" spans="1:8" ht="15.75" x14ac:dyDescent="0.25">
      <c r="A52" s="15" t="s">
        <v>127</v>
      </c>
      <c r="B52" s="16" t="s">
        <v>128</v>
      </c>
      <c r="C52" s="17" t="s">
        <v>129</v>
      </c>
      <c r="D52" s="18">
        <v>2.4297460000000002</v>
      </c>
      <c r="E52" s="18">
        <f t="shared" si="2"/>
        <v>1.1939866262150363E-2</v>
      </c>
      <c r="F52" s="18">
        <v>2.4297460000000002</v>
      </c>
      <c r="G52" s="18">
        <f t="shared" si="3"/>
        <v>1.1939866262150363E-2</v>
      </c>
      <c r="H52" s="9">
        <f t="shared" si="1"/>
        <v>0</v>
      </c>
    </row>
    <row r="53" spans="1:8" ht="15.75" x14ac:dyDescent="0.25">
      <c r="A53" s="15" t="s">
        <v>130</v>
      </c>
      <c r="B53" s="16" t="s">
        <v>131</v>
      </c>
      <c r="C53" s="17" t="s">
        <v>132</v>
      </c>
      <c r="D53" s="18">
        <v>0</v>
      </c>
      <c r="E53" s="18">
        <f t="shared" si="2"/>
        <v>0</v>
      </c>
      <c r="F53" s="18">
        <v>0</v>
      </c>
      <c r="G53" s="18">
        <f t="shared" si="3"/>
        <v>0</v>
      </c>
      <c r="H53" s="9">
        <f t="shared" si="1"/>
        <v>0</v>
      </c>
    </row>
    <row r="54" spans="1:8" ht="15.75" x14ac:dyDescent="0.25">
      <c r="A54" s="15" t="s">
        <v>133</v>
      </c>
      <c r="B54" s="16" t="s">
        <v>134</v>
      </c>
      <c r="C54" s="17" t="s">
        <v>135</v>
      </c>
      <c r="D54" s="18">
        <v>53.037342999999993</v>
      </c>
      <c r="E54" s="18">
        <f t="shared" si="2"/>
        <v>0.26062756449431196</v>
      </c>
      <c r="F54" s="18">
        <v>54.987342999999996</v>
      </c>
      <c r="G54" s="18">
        <f t="shared" si="3"/>
        <v>0.2702099402698841</v>
      </c>
      <c r="H54" s="9">
        <f t="shared" si="1"/>
        <v>1.9500000000000028</v>
      </c>
    </row>
    <row r="55" spans="1:8" ht="15.75" x14ac:dyDescent="0.25">
      <c r="A55" s="15" t="s">
        <v>136</v>
      </c>
      <c r="B55" s="16" t="s">
        <v>137</v>
      </c>
      <c r="C55" s="17" t="s">
        <v>138</v>
      </c>
      <c r="D55" s="18">
        <v>1004.9855600000001</v>
      </c>
      <c r="E55" s="18">
        <f t="shared" si="2"/>
        <v>4.9385380948429543</v>
      </c>
      <c r="F55" s="18">
        <v>980.86556000000019</v>
      </c>
      <c r="G55" s="18">
        <f t="shared" si="3"/>
        <v>4.8200114775574168</v>
      </c>
      <c r="H55" s="9">
        <f t="shared" si="1"/>
        <v>-24.119999999999891</v>
      </c>
    </row>
    <row r="56" spans="1:8" ht="15.75" x14ac:dyDescent="0.25">
      <c r="A56" s="15" t="s">
        <v>139</v>
      </c>
      <c r="B56" s="16" t="s">
        <v>140</v>
      </c>
      <c r="C56" s="17" t="s">
        <v>141</v>
      </c>
      <c r="D56" s="18">
        <v>439.06899800000002</v>
      </c>
      <c r="E56" s="18">
        <f t="shared" si="2"/>
        <v>2.1576021180717513</v>
      </c>
      <c r="F56" s="18">
        <v>403.08899800000006</v>
      </c>
      <c r="G56" s="18">
        <f t="shared" si="3"/>
        <v>1.9807949999152978</v>
      </c>
      <c r="H56" s="9">
        <f t="shared" si="1"/>
        <v>-35.979999999999961</v>
      </c>
    </row>
    <row r="57" spans="1:8" ht="15.75" x14ac:dyDescent="0.25">
      <c r="A57" s="15" t="s">
        <v>142</v>
      </c>
      <c r="B57" s="16" t="s">
        <v>143</v>
      </c>
      <c r="C57" s="17" t="s">
        <v>144</v>
      </c>
      <c r="D57" s="18">
        <v>1.5369320000000002</v>
      </c>
      <c r="E57" s="18">
        <f t="shared" si="2"/>
        <v>7.5525435720520924E-3</v>
      </c>
      <c r="F57" s="18">
        <v>1.5369320000000002</v>
      </c>
      <c r="G57" s="18">
        <f t="shared" si="3"/>
        <v>7.5525435720520924E-3</v>
      </c>
      <c r="H57" s="9">
        <f t="shared" si="1"/>
        <v>0</v>
      </c>
    </row>
    <row r="58" spans="1:8" ht="15.75" x14ac:dyDescent="0.2">
      <c r="A58" s="10">
        <v>3</v>
      </c>
      <c r="B58" s="26" t="s">
        <v>145</v>
      </c>
      <c r="C58" s="26" t="s">
        <v>146</v>
      </c>
      <c r="D58" s="12">
        <v>541.3643659999999</v>
      </c>
      <c r="E58" s="12">
        <f t="shared" si="2"/>
        <v>2.6602855315468443</v>
      </c>
      <c r="F58" s="12">
        <v>369.14436599999999</v>
      </c>
      <c r="G58" s="12">
        <f t="shared" si="3"/>
        <v>1.8139897592037542</v>
      </c>
      <c r="H58" s="13">
        <f t="shared" si="1"/>
        <v>-172.21999999999991</v>
      </c>
    </row>
  </sheetData>
  <mergeCells count="7">
    <mergeCell ref="A1:H2"/>
    <mergeCell ref="A3:A5"/>
    <mergeCell ref="B3:B5"/>
    <mergeCell ref="C3:C5"/>
    <mergeCell ref="D3:E3"/>
    <mergeCell ref="F3:G3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ChiTieu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Windows 10</cp:lastModifiedBy>
  <dcterms:created xsi:type="dcterms:W3CDTF">2021-06-17T07:56:40Z</dcterms:created>
  <dcterms:modified xsi:type="dcterms:W3CDTF">2021-06-17T07:58:15Z</dcterms:modified>
</cp:coreProperties>
</file>